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5195" windowHeight="8445" activeTab="1"/>
  </bookViews>
  <sheets>
    <sheet name="1yr(m)" sheetId="1" r:id="rId1"/>
    <sheet name="1yr (e)" sheetId="2" r:id="rId2"/>
    <sheet name="2yr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<sst xmlns="http://schemas.openxmlformats.org/spreadsheetml/2006/main" count="1275" uniqueCount="548">
  <si>
    <t>Shahzad Khan</t>
  </si>
  <si>
    <t>Muhammad Faisal</t>
  </si>
  <si>
    <t>Muhammad Mushal Khan</t>
  </si>
  <si>
    <t>Zafar Ullah</t>
  </si>
  <si>
    <t>Zulfiqar Ali</t>
  </si>
  <si>
    <t>Shehzad Ahmad</t>
  </si>
  <si>
    <t>Mushtaq Ahmad</t>
  </si>
  <si>
    <t>Khaqan Shakir</t>
  </si>
  <si>
    <t>Hassnain Wali</t>
  </si>
  <si>
    <t>Waqas Ahmad</t>
  </si>
  <si>
    <t>Imdadullah</t>
  </si>
  <si>
    <t>Nouman Khan</t>
  </si>
  <si>
    <t>Mustafa Hussain</t>
  </si>
  <si>
    <t>Kamranullah</t>
  </si>
  <si>
    <t>Muhammad Aamir Munir</t>
  </si>
  <si>
    <t>Basit Alam</t>
  </si>
  <si>
    <t>Muhammad Younas Khan</t>
  </si>
  <si>
    <t>Zakir Ullah</t>
  </si>
  <si>
    <t>Muhammad Umair</t>
  </si>
  <si>
    <t>Obaidullah Khan</t>
  </si>
  <si>
    <t>Ijaz Ahmad</t>
  </si>
  <si>
    <t>Gohar Rehman</t>
  </si>
  <si>
    <t>Shafiullah</t>
  </si>
  <si>
    <t>Liaqat Ali</t>
  </si>
  <si>
    <t>Muhammad Waqar Khan</t>
  </si>
  <si>
    <t>Muhammad Asad Saeed</t>
  </si>
  <si>
    <t>Hanif Khan</t>
  </si>
  <si>
    <t>Muhammad Yaseen Afridi</t>
  </si>
  <si>
    <t>Gul Shad Ali</t>
  </si>
  <si>
    <t>Habib Ullah Yousafzai</t>
  </si>
  <si>
    <t>Azaz Ali</t>
  </si>
  <si>
    <t>Naeem Khan</t>
  </si>
  <si>
    <t>Abdus Samad Khan</t>
  </si>
  <si>
    <t>Fawad Sheikh</t>
  </si>
  <si>
    <t>Asim Shuaib</t>
  </si>
  <si>
    <t>Muhammad Azhar Shah</t>
  </si>
  <si>
    <t>Mansoor Ikram Khalil</t>
  </si>
  <si>
    <t xml:space="preserve">Ahsan Nazar </t>
  </si>
  <si>
    <t>Muhammad Hamad</t>
  </si>
  <si>
    <t>Sher Wazir Khan</t>
  </si>
  <si>
    <t>Muhammad Ali</t>
  </si>
  <si>
    <t>Usman Khan</t>
  </si>
  <si>
    <t xml:space="preserve">Muhammad Waqas </t>
  </si>
  <si>
    <t>Muhammad Salman</t>
  </si>
  <si>
    <t>Muhammad Sayyad Khan Khalil</t>
  </si>
  <si>
    <t>Fazli Hadi</t>
  </si>
  <si>
    <t>Muhammad Aamir</t>
  </si>
  <si>
    <t>Syed Abdul Qadir Gilani</t>
  </si>
  <si>
    <t>Muhammad Kamran</t>
  </si>
  <si>
    <t>Muhammad Nauman</t>
  </si>
  <si>
    <t>Muhammad Luqman</t>
  </si>
  <si>
    <t>Shoaib Khalil</t>
  </si>
  <si>
    <t>Ameer Ahmad Raza</t>
  </si>
  <si>
    <t>Waseem Bari</t>
  </si>
  <si>
    <t>Abdullah</t>
  </si>
  <si>
    <t>Inayat Ur Rahman</t>
  </si>
  <si>
    <t>Usman Shahid</t>
  </si>
  <si>
    <t>Khayyam Khaliq</t>
  </si>
  <si>
    <t>Said Jasim Bukhari</t>
  </si>
  <si>
    <t>Tariq Tahir</t>
  </si>
  <si>
    <t>Aurang Zeb</t>
  </si>
  <si>
    <t>Misbah Ullah Barki</t>
  </si>
  <si>
    <t>Sabir Ullah</t>
  </si>
  <si>
    <t>Muhammad Hamza</t>
  </si>
  <si>
    <t>Shafiq Khan</t>
  </si>
  <si>
    <t>Asif Ali</t>
  </si>
  <si>
    <t>Muhammad Dawood Khan</t>
  </si>
  <si>
    <t>Junaid Anwar</t>
  </si>
  <si>
    <t>Waqas Ali</t>
  </si>
  <si>
    <t>Irfan Ullah</t>
  </si>
  <si>
    <t>Muhammad Jahangir Khan</t>
  </si>
  <si>
    <t>Atif Nawaz Khan</t>
  </si>
  <si>
    <t>Nadeem Ullah Khan</t>
  </si>
  <si>
    <t>Khushnood Ali</t>
  </si>
  <si>
    <t>Naseem Ullah</t>
  </si>
  <si>
    <t>Aamir Khan</t>
  </si>
  <si>
    <t>Bilal Ahmad</t>
  </si>
  <si>
    <t>Muhammad Shahab Khan</t>
  </si>
  <si>
    <t>Muhammad Hamayun Khan</t>
  </si>
  <si>
    <t>Hafiz Muhammad Yasir Khalil</t>
  </si>
  <si>
    <t>Hazrat Umar</t>
  </si>
  <si>
    <t>Muhammad Usman</t>
  </si>
  <si>
    <t>Syed Raheel Raza</t>
  </si>
  <si>
    <t>Hamad Ali</t>
  </si>
  <si>
    <t>Muhammad Zeeshan</t>
  </si>
  <si>
    <t>Izhar Alam</t>
  </si>
  <si>
    <t>Hafiz Muhammad Aamir</t>
  </si>
  <si>
    <t>Faisal Khan</t>
  </si>
  <si>
    <t>Class#</t>
  </si>
  <si>
    <t>Name of Student</t>
  </si>
  <si>
    <t>Amin Ullah</t>
  </si>
  <si>
    <t xml:space="preserve">Muhammad Arsalan Iqbal </t>
  </si>
  <si>
    <t>Muhammad Jawad Khan</t>
  </si>
  <si>
    <t>Askar Ali</t>
  </si>
  <si>
    <t>Muhammad Misbah Ul Haq</t>
  </si>
  <si>
    <t>Hafiz Sohaib Ali</t>
  </si>
  <si>
    <t>Ikram Ullah</t>
  </si>
  <si>
    <t>Muhammad Sohail</t>
  </si>
  <si>
    <t>Adnan Khan</t>
  </si>
  <si>
    <t>Muhammad Hammad Khan</t>
  </si>
  <si>
    <t>Naeemullah</t>
  </si>
  <si>
    <t>Muhammad Qasim Fayaz</t>
  </si>
  <si>
    <t>Abdur Rehman</t>
  </si>
  <si>
    <t>Asad Ali</t>
  </si>
  <si>
    <t>Zia Ur Rahman</t>
  </si>
  <si>
    <t>Muhammad Afeef Ahsan</t>
  </si>
  <si>
    <t>Asad Ullah Sohail</t>
  </si>
  <si>
    <t>Sana Ullah</t>
  </si>
  <si>
    <t>Kamran Ahmad</t>
  </si>
  <si>
    <t>Saif Ullah</t>
  </si>
  <si>
    <t>Waqar Muhammad</t>
  </si>
  <si>
    <t>Altaf Hussain</t>
  </si>
  <si>
    <t>Muhammad Zakria</t>
  </si>
  <si>
    <t>Syed Noman Mazhar</t>
  </si>
  <si>
    <t>Irshad Ali</t>
  </si>
  <si>
    <t>Junaid Khan</t>
  </si>
  <si>
    <t>Abdul Kareem</t>
  </si>
  <si>
    <t>Ubaid Ullah</t>
  </si>
  <si>
    <t>Shaheerur Din Ahmad</t>
  </si>
  <si>
    <t>Noman Akbar</t>
  </si>
  <si>
    <t>Haider Shah</t>
  </si>
  <si>
    <t>Zadran Khan</t>
  </si>
  <si>
    <t>Sher Wali</t>
  </si>
  <si>
    <t>Irfan Masih</t>
  </si>
  <si>
    <t>Asfandyar Khan</t>
  </si>
  <si>
    <t>Muhammad Shabeer</t>
  </si>
  <si>
    <t>Shahzad Afridi</t>
  </si>
  <si>
    <t>Shehzad Anwar</t>
  </si>
  <si>
    <t>Muhammad Bilal</t>
  </si>
  <si>
    <t>Muhammad Waqas Khan</t>
  </si>
  <si>
    <t>Imran Khan</t>
  </si>
  <si>
    <t>Wajid Jehangir</t>
  </si>
  <si>
    <t>Samiullah Khalil</t>
  </si>
  <si>
    <t>Touseef Ullah</t>
  </si>
  <si>
    <t>Jawad Khalil</t>
  </si>
  <si>
    <t>Haidar Ali</t>
  </si>
  <si>
    <t>Saqib Shah</t>
  </si>
  <si>
    <t>Raham Sher</t>
  </si>
  <si>
    <t>Fawad Ghani</t>
  </si>
  <si>
    <t>Fawad Hussain</t>
  </si>
  <si>
    <t>Kamran Khan</t>
  </si>
  <si>
    <t>Waqar Hussain</t>
  </si>
  <si>
    <t>Maqsood Khan</t>
  </si>
  <si>
    <t>Sikandar Hayat Khan Khalil</t>
  </si>
  <si>
    <t>Asim Khan</t>
  </si>
  <si>
    <t>Wasif Ullah</t>
  </si>
  <si>
    <t>Hassan Ali</t>
  </si>
  <si>
    <t>Zeeshan Zeb</t>
  </si>
  <si>
    <t>Zulqarnain</t>
  </si>
  <si>
    <t>Sahib Ali</t>
  </si>
  <si>
    <t>Samiullah</t>
  </si>
  <si>
    <t>Sayal Khan</t>
  </si>
  <si>
    <t>Nadeem Shah</t>
  </si>
  <si>
    <t>Sajid Ullah</t>
  </si>
  <si>
    <t>Zia-Ud-Din</t>
  </si>
  <si>
    <t>Abid Rehman</t>
  </si>
  <si>
    <t>Ahsan Ali</t>
  </si>
  <si>
    <t>Muhammad Haseeb Khalil</t>
  </si>
  <si>
    <t>Adil Nisar</t>
  </si>
  <si>
    <t>Muhammad Abdullah Khan</t>
  </si>
  <si>
    <t>Section--C</t>
  </si>
  <si>
    <t>Section--D</t>
  </si>
  <si>
    <t>Section--A ( Pre-medical )</t>
  </si>
  <si>
    <t>Section--B ( Pre-Engineering )</t>
  </si>
  <si>
    <t>Physics</t>
  </si>
  <si>
    <t>English</t>
  </si>
  <si>
    <t>Botany</t>
  </si>
  <si>
    <t>Chemistry</t>
  </si>
  <si>
    <t>Urdu</t>
  </si>
  <si>
    <t>Percentage</t>
  </si>
  <si>
    <t>Maths</t>
  </si>
  <si>
    <t>Economics</t>
  </si>
  <si>
    <t>Statistics</t>
  </si>
  <si>
    <t>A</t>
  </si>
  <si>
    <t>University College for Boys, University of Peshawar</t>
  </si>
  <si>
    <t>Comp.Science</t>
  </si>
  <si>
    <t>see in end with Computer Science group</t>
  </si>
  <si>
    <t>Islamiyat</t>
  </si>
  <si>
    <t xml:space="preserve">FIRST  Monthly Test Result -- October, 2011 </t>
  </si>
  <si>
    <t xml:space="preserve"> </t>
  </si>
  <si>
    <t>19*</t>
  </si>
  <si>
    <t>Computer Science</t>
  </si>
  <si>
    <t>a</t>
  </si>
  <si>
    <t>Pak-Study</t>
  </si>
  <si>
    <t>Total Marks=120</t>
  </si>
  <si>
    <t xml:space="preserve">Sareer Ahmad </t>
  </si>
  <si>
    <t>Muhammad Shah</t>
  </si>
  <si>
    <t>Khalil Ahmad</t>
  </si>
  <si>
    <t>Sufyan Ali Shah</t>
  </si>
  <si>
    <t>Amir Hamza Shahzad</t>
  </si>
  <si>
    <t>Rahat Ullah</t>
  </si>
  <si>
    <t>Imad Ud Din</t>
  </si>
  <si>
    <t>Hasan Rehman Khalil</t>
  </si>
  <si>
    <t>Muhammad Junaid Afridi</t>
  </si>
  <si>
    <t>Adeel Mehmood</t>
  </si>
  <si>
    <t>Mazhar Ali Shah</t>
  </si>
  <si>
    <t>Syed Abbas Shah</t>
  </si>
  <si>
    <t>Muhammad Anwar Mashal</t>
  </si>
  <si>
    <t>Danyal Habib</t>
  </si>
  <si>
    <t>Saad Ali Jan</t>
  </si>
  <si>
    <t>Zeeshan Khan</t>
  </si>
  <si>
    <t>Adil Khan</t>
  </si>
  <si>
    <t>Muhammad Tanveer Kakar</t>
  </si>
  <si>
    <t>Abdul Samad</t>
  </si>
  <si>
    <t>Zeeshan</t>
  </si>
  <si>
    <t>Muhammad Tayyab</t>
  </si>
  <si>
    <t>Ihtisham Ahmed</t>
  </si>
  <si>
    <t>Muhammad Sadeeq</t>
  </si>
  <si>
    <t>Furqan</t>
  </si>
  <si>
    <t>Abubakkar Siddique</t>
  </si>
  <si>
    <t>Shahab Ud Din</t>
  </si>
  <si>
    <t>Muhammad Hassan</t>
  </si>
  <si>
    <t>Sajid Sharif Muhammad Zai</t>
  </si>
  <si>
    <t>Hammad  Ud Din</t>
  </si>
  <si>
    <t>Nadeem Ullah</t>
  </si>
  <si>
    <t>Maazullah</t>
  </si>
  <si>
    <t>Bilal Alam Khan</t>
  </si>
  <si>
    <t>Muhammad Asif</t>
  </si>
  <si>
    <t>Muhammad Umar Ismail</t>
  </si>
  <si>
    <t>Daud Shah</t>
  </si>
  <si>
    <t>Muhammad Asfandyar Khan</t>
  </si>
  <si>
    <t>Qazi Muhammad Jalal Ud Din</t>
  </si>
  <si>
    <t>Muhammad Abdullah</t>
  </si>
  <si>
    <t>Suleman Khan</t>
  </si>
  <si>
    <t>Noor Ullah</t>
  </si>
  <si>
    <t>Lutf Ur Rehman</t>
  </si>
  <si>
    <t>Mian Israr Ahmad</t>
  </si>
  <si>
    <t>Atta Ullah</t>
  </si>
  <si>
    <t>Kashif Naushad</t>
  </si>
  <si>
    <t>Zun Noor Ahmad</t>
  </si>
  <si>
    <t>Aftab Umar</t>
  </si>
  <si>
    <t>Tariq Jamil</t>
  </si>
  <si>
    <t>Muhammad Anees Khan</t>
  </si>
  <si>
    <t>Dil Faraz Khan</t>
  </si>
  <si>
    <t>Adnan Qamer Ud Din</t>
  </si>
  <si>
    <t>Izaz Raouf</t>
  </si>
  <si>
    <t>Muhammad Arsalan Khan</t>
  </si>
  <si>
    <t>Muhammad Farid</t>
  </si>
  <si>
    <t>Shabeer Ahmad</t>
  </si>
  <si>
    <t>Hassam Naeem</t>
  </si>
  <si>
    <t>Syed Ali Raza</t>
  </si>
  <si>
    <t>Zaid</t>
  </si>
  <si>
    <t>Faiz Alam</t>
  </si>
  <si>
    <t>Furqan Ijaz</t>
  </si>
  <si>
    <t>Noman Khan</t>
  </si>
  <si>
    <t>Zeeshan Malik</t>
  </si>
  <si>
    <t>Sadat Khan</t>
  </si>
  <si>
    <t>Abu Bakar</t>
  </si>
  <si>
    <t>Hamdan Syed</t>
  </si>
  <si>
    <t>Goher Ali Khan</t>
  </si>
  <si>
    <t>Aftab Sohrab</t>
  </si>
  <si>
    <t>Aimal Khan</t>
  </si>
  <si>
    <t>Tariq Junaid Khan Khalil</t>
  </si>
  <si>
    <t>Muhammad Yasir Khan</t>
  </si>
  <si>
    <t>Shahid Nawaz</t>
  </si>
  <si>
    <t xml:space="preserve">Syed Salman Ahmad </t>
  </si>
  <si>
    <t>Adeed Khan</t>
  </si>
  <si>
    <t>Muhammad Azaz Jan</t>
  </si>
  <si>
    <t>Aziz-Ur-Rahman</t>
  </si>
  <si>
    <t>Aashas Ijaz</t>
  </si>
  <si>
    <t>Zulfiqar Qayyum</t>
  </si>
  <si>
    <t>Mirajud Din</t>
  </si>
  <si>
    <t>Umair Aftab Khan</t>
  </si>
  <si>
    <t>Awais Khan</t>
  </si>
  <si>
    <t>Kalim Ullah</t>
  </si>
  <si>
    <t>Nasir Shahzad</t>
  </si>
  <si>
    <t xml:space="preserve">Salman Ahmed </t>
  </si>
  <si>
    <t>Usman</t>
  </si>
  <si>
    <t>Yaqoob Khan</t>
  </si>
  <si>
    <t>Bilal Ayaz Khan</t>
  </si>
  <si>
    <t>Razeph Razaq</t>
  </si>
  <si>
    <t xml:space="preserve">Mansoor Ali </t>
  </si>
  <si>
    <t>Muhammad Zubair</t>
  </si>
  <si>
    <t xml:space="preserve">Danish Mujahid </t>
  </si>
  <si>
    <t>Sabir Hussain Shah</t>
  </si>
  <si>
    <t>Aasim Ahmad Khan</t>
  </si>
  <si>
    <t>Ibrahim Ahmad Mian</t>
  </si>
  <si>
    <t>Zia Ur Rehman</t>
  </si>
  <si>
    <t>Dalair Khan</t>
  </si>
  <si>
    <t>Muhammad Arsalan Ayaz</t>
  </si>
  <si>
    <t>Muhammad Zubair Khan</t>
  </si>
  <si>
    <t>Zahid Ali  Shah</t>
  </si>
  <si>
    <t>Salar Ijaz</t>
  </si>
  <si>
    <t>Muhammad Aqib</t>
  </si>
  <si>
    <t>Johar Zeb Khan</t>
  </si>
  <si>
    <t>Abdur Rahman</t>
  </si>
  <si>
    <t>Mashkar Khan</t>
  </si>
  <si>
    <t>Waqar Khan</t>
  </si>
  <si>
    <t>Saeed Ullah</t>
  </si>
  <si>
    <t xml:space="preserve">Syed Imran Shah </t>
  </si>
  <si>
    <t>Muhammad Rehman</t>
  </si>
  <si>
    <t>Juraij Khalil</t>
  </si>
  <si>
    <t>Luqman Ud Din</t>
  </si>
  <si>
    <t>Muhammad Ayub Khan</t>
  </si>
  <si>
    <t>Muhammad Walid Khan</t>
  </si>
  <si>
    <t>Muhammad Saad</t>
  </si>
  <si>
    <t>Noman Qazi</t>
  </si>
  <si>
    <t>Shah Sawar</t>
  </si>
  <si>
    <t>Sajawal Khan</t>
  </si>
  <si>
    <t>Fahad Nisar</t>
  </si>
  <si>
    <t>Ameer Kamal</t>
  </si>
  <si>
    <t>Muhammad Junaid</t>
  </si>
  <si>
    <t>Wisal Shehzad</t>
  </si>
  <si>
    <t>Qasim</t>
  </si>
  <si>
    <t>Sharif Ullah</t>
  </si>
  <si>
    <t>Haq Nawaz</t>
  </si>
  <si>
    <t>Azmeer Khan</t>
  </si>
  <si>
    <t>Yasar Nawab</t>
  </si>
  <si>
    <t>Dawood Khan</t>
  </si>
  <si>
    <t>Zaka Ullah</t>
  </si>
  <si>
    <t>Inam Ullah</t>
  </si>
  <si>
    <t>Abdul Aleem</t>
  </si>
  <si>
    <t>Yousaf Khan</t>
  </si>
  <si>
    <t>Aqil Shahzad</t>
  </si>
  <si>
    <t>Muhammad Asim</t>
  </si>
  <si>
    <t>Qudrat Ali</t>
  </si>
  <si>
    <t>Mehraban Ali</t>
  </si>
  <si>
    <t>Ihtisham Ullah Khan</t>
  </si>
  <si>
    <t>Waheedullah</t>
  </si>
  <si>
    <t>Rafi Ullah</t>
  </si>
  <si>
    <t>Sajid Ali</t>
  </si>
  <si>
    <t>Muhammad Fawad Khan</t>
  </si>
  <si>
    <t>Jabir Miskeen Yar</t>
  </si>
  <si>
    <t>Qazi Misbah Ullah</t>
  </si>
  <si>
    <t>Muhammad Ibrar</t>
  </si>
  <si>
    <t>Ata Ur Rehman</t>
  </si>
  <si>
    <t>Sunny Hamid</t>
  </si>
  <si>
    <t>Muhammad Sajid Khan</t>
  </si>
  <si>
    <t>Zeeshan Ihsan</t>
  </si>
  <si>
    <t>Muhammad Idrees</t>
  </si>
  <si>
    <t>Asad Bilal</t>
  </si>
  <si>
    <t>Asad Ullah</t>
  </si>
  <si>
    <t>Lutffullah</t>
  </si>
  <si>
    <t>Junid Iqbal</t>
  </si>
  <si>
    <t>Waqas Jehangir</t>
  </si>
  <si>
    <t>Ata Ur Rahman</t>
  </si>
  <si>
    <t>Hamayun Khan</t>
  </si>
  <si>
    <t>Anwar Gul</t>
  </si>
  <si>
    <t>Ajmeer Khan</t>
  </si>
  <si>
    <t>Rahmatullah</t>
  </si>
  <si>
    <t xml:space="preserve">Sohail Faraz </t>
  </si>
  <si>
    <t>Inayat Ullah</t>
  </si>
  <si>
    <t>Zabih Ullah</t>
  </si>
  <si>
    <t>Shahzeb</t>
  </si>
  <si>
    <t>Waheed Khan</t>
  </si>
  <si>
    <t>Muhammad Nouman</t>
  </si>
  <si>
    <t>Abid Rabbani</t>
  </si>
  <si>
    <t>Muhammad Kashif Khan</t>
  </si>
  <si>
    <t>Asimullah</t>
  </si>
  <si>
    <t>Ali Afzal</t>
  </si>
  <si>
    <t>Bilal Elahi</t>
  </si>
  <si>
    <t>Junaid Akbar</t>
  </si>
  <si>
    <t>Masood</t>
  </si>
  <si>
    <t xml:space="preserve">Rooh Ullah </t>
  </si>
  <si>
    <t>Danish Pervez</t>
  </si>
  <si>
    <t>Fawad Khan</t>
  </si>
  <si>
    <t>Yasin Khan</t>
  </si>
  <si>
    <t>Muhammad Mehtab</t>
  </si>
  <si>
    <t>Sohail Khan</t>
  </si>
  <si>
    <t>Amin Ur Rehman</t>
  </si>
  <si>
    <t>Kashif Ali</t>
  </si>
  <si>
    <t>Haider Ali</t>
  </si>
  <si>
    <t>Zabihullah</t>
  </si>
  <si>
    <t>Zeeshan Ahmad</t>
  </si>
  <si>
    <t>Yaseen Ahmad Siyar</t>
  </si>
  <si>
    <t>Muhammad Adil</t>
  </si>
  <si>
    <t>Shahid Ayub Khan</t>
  </si>
  <si>
    <t>Zulfiqar Aslam</t>
  </si>
  <si>
    <t>Mohsin Khan</t>
  </si>
  <si>
    <t xml:space="preserve">Tufail Muhammad </t>
  </si>
  <si>
    <t>Fida Ul Haq</t>
  </si>
  <si>
    <t>Syed Rahim Shah</t>
  </si>
  <si>
    <t>Umair</t>
  </si>
  <si>
    <t>Shahid Saeed Jan</t>
  </si>
  <si>
    <t>Hamayun Sartaj</t>
  </si>
  <si>
    <t>Muhammad Noor</t>
  </si>
  <si>
    <t>Azaz Alam</t>
  </si>
  <si>
    <t>Sarfaraz Khan</t>
  </si>
  <si>
    <t>Fahad Aqib</t>
  </si>
  <si>
    <t>Imad Mehboob</t>
  </si>
  <si>
    <t>Azaz Ali Shah</t>
  </si>
  <si>
    <t>Haseeb ur Rahman</t>
  </si>
  <si>
    <t>Fahim Ud Din</t>
  </si>
  <si>
    <t>Sulman Rasheed</t>
  </si>
  <si>
    <t xml:space="preserve">Amir Hamza </t>
  </si>
  <si>
    <t>Muhammad Ibraheem Rahman</t>
  </si>
  <si>
    <t>Nadeem Said</t>
  </si>
  <si>
    <t>Annus Bin Shahid</t>
  </si>
  <si>
    <t>Muhammad Ihtesham</t>
  </si>
  <si>
    <t>Junaid Shoukat</t>
  </si>
  <si>
    <t>Amir Khan</t>
  </si>
  <si>
    <t>Arman Sayed</t>
  </si>
  <si>
    <t>Owais Ahmad</t>
  </si>
  <si>
    <t>Shahid Afzal</t>
  </si>
  <si>
    <t>Aamir Sohail</t>
  </si>
  <si>
    <t>Imran Ullah</t>
  </si>
  <si>
    <t>Haseen Ullah Haseen</t>
  </si>
  <si>
    <t>Yaseen Ahmad</t>
  </si>
  <si>
    <t>Sinan Ahmad</t>
  </si>
  <si>
    <t>Safi Ullah</t>
  </si>
  <si>
    <t>Muhammad Azim Khan</t>
  </si>
  <si>
    <t>Muhammad Munibur Rehman</t>
  </si>
  <si>
    <t>Sharif Ul Mulk</t>
  </si>
  <si>
    <t>Hasnain Ur Rehman</t>
  </si>
  <si>
    <t>Ahmad Ali</t>
  </si>
  <si>
    <t>Raza Ullah Khan</t>
  </si>
  <si>
    <t>Hikmatullah</t>
  </si>
  <si>
    <t>Nihad Syed</t>
  </si>
  <si>
    <t>Irfanu Ullah</t>
  </si>
  <si>
    <t>Muhammad Amir</t>
  </si>
  <si>
    <t>Muhammad Owais Khan</t>
  </si>
  <si>
    <t>Muhammad Sulaiman</t>
  </si>
  <si>
    <t>Daud Aftab</t>
  </si>
  <si>
    <t>Nabeel Qaisar</t>
  </si>
  <si>
    <t>Yahya Khan</t>
  </si>
  <si>
    <t>Muhammad Yasir Habib</t>
  </si>
  <si>
    <t>Syed Ahson Naveed</t>
  </si>
  <si>
    <t>Khurshid Khan</t>
  </si>
  <si>
    <t>Ihtisham Ul Haq</t>
  </si>
  <si>
    <t>Muhammad Kamil Khan</t>
  </si>
  <si>
    <t>Owais Ahmad Khan Idrees</t>
  </si>
  <si>
    <t>Salman Mukhtiar</t>
  </si>
  <si>
    <t>Muhammad Abbas Khan</t>
  </si>
  <si>
    <t>Yasir Khan</t>
  </si>
  <si>
    <t>Afzal Khan Babakhel</t>
  </si>
  <si>
    <t>Shah Faisal</t>
  </si>
  <si>
    <t>Shahzeb Khan</t>
  </si>
  <si>
    <t>Muhammad Salman Azam</t>
  </si>
  <si>
    <t>Muhammad Iqbal</t>
  </si>
  <si>
    <t>Abdul Mahmood</t>
  </si>
  <si>
    <t>Waqar Ahmad Khan</t>
  </si>
  <si>
    <t>Mustafa Omaid</t>
  </si>
  <si>
    <t>Syed Aamir Ali Shah</t>
  </si>
  <si>
    <t>Pir Azhar Uddin</t>
  </si>
  <si>
    <t>Muhammad Sohail Khan</t>
  </si>
  <si>
    <t>Asfandyar Bacha</t>
  </si>
  <si>
    <t>Abbas Khan</t>
  </si>
  <si>
    <t>Shahab Hussain</t>
  </si>
  <si>
    <t>Asif Nawaz</t>
  </si>
  <si>
    <t>Najeeb Ullah</t>
  </si>
  <si>
    <t>Tariq Khan</t>
  </si>
  <si>
    <t>Ali Raza</t>
  </si>
  <si>
    <t>Jehan Zeb</t>
  </si>
  <si>
    <t>Muhammad Faraz</t>
  </si>
  <si>
    <t>Jawad Ahmad</t>
  </si>
  <si>
    <t>Shehzad Iqbal</t>
  </si>
  <si>
    <t>Muhammad Yahya</t>
  </si>
  <si>
    <t>Aftab Khan</t>
  </si>
  <si>
    <t>Arbab Maaz Ahmad Khan</t>
  </si>
  <si>
    <t>Ali Haseeb Qaisrani</t>
  </si>
  <si>
    <t>Mohib Ullah</t>
  </si>
  <si>
    <t>Shad Ayaz Khan</t>
  </si>
  <si>
    <t>Taimur Hassan</t>
  </si>
  <si>
    <t>Muhammad Noman</t>
  </si>
  <si>
    <t>Tauqeer Ali</t>
  </si>
  <si>
    <t>Junaid Shah</t>
  </si>
  <si>
    <t xml:space="preserve">Manaf Muhammad </t>
  </si>
  <si>
    <t>Mansoor Ahmad</t>
  </si>
  <si>
    <t>Wahid Ullah Khan Marwat</t>
  </si>
  <si>
    <t>Wasim Sajjad</t>
  </si>
  <si>
    <t>Asim Jan</t>
  </si>
  <si>
    <t>Salman Khan</t>
  </si>
  <si>
    <t>Abidur Rehman</t>
  </si>
  <si>
    <t>Ihsan Ullah Khan</t>
  </si>
  <si>
    <t>Doulat Khan</t>
  </si>
  <si>
    <t>Waheed Sajid</t>
  </si>
  <si>
    <t>Hamza Zeb Bangash</t>
  </si>
  <si>
    <t>Waleed Afridi</t>
  </si>
  <si>
    <t>Saifullah</t>
  </si>
  <si>
    <t>Muhammad Ismail Anwar</t>
  </si>
  <si>
    <t>Mansoor Iqbal</t>
  </si>
  <si>
    <t>Qazi Naseer Ihsan</t>
  </si>
  <si>
    <t>Muzamil Shah</t>
  </si>
  <si>
    <t>Muhammad Ibrahim Khan</t>
  </si>
  <si>
    <t>Hazrat Bial</t>
  </si>
  <si>
    <t>Salman Sallah U Din</t>
  </si>
  <si>
    <t>Ahmad Jan</t>
  </si>
  <si>
    <t>Aqil Said</t>
  </si>
  <si>
    <t>Amjad Ali</t>
  </si>
  <si>
    <t>Hassan Riaz</t>
  </si>
  <si>
    <t>Syed Waqas Ali Shah</t>
  </si>
  <si>
    <t>Kashif Anwar</t>
  </si>
  <si>
    <t>Muhammad Afnan</t>
  </si>
  <si>
    <t>Wilayat Ali</t>
  </si>
  <si>
    <t>Kashmeer Khan</t>
  </si>
  <si>
    <t>Wajid Sharif Muhammad Zai</t>
  </si>
  <si>
    <t>Mumtaz Khan</t>
  </si>
  <si>
    <t>Sayyed Akif Shah</t>
  </si>
  <si>
    <t>Faisal Murad</t>
  </si>
  <si>
    <t>Sohaib Zahoor</t>
  </si>
  <si>
    <t>Aizaz Amjad</t>
  </si>
  <si>
    <t>Zarak Khan</t>
  </si>
  <si>
    <t>Majid Khan</t>
  </si>
  <si>
    <t>Riaz Khan</t>
  </si>
  <si>
    <t>Asad Zia</t>
  </si>
  <si>
    <t>Sami Ullah Suleman</t>
  </si>
  <si>
    <t>Muhammad Ali Shah</t>
  </si>
  <si>
    <t>Muhammad Naveed Ullah</t>
  </si>
  <si>
    <t>Abbas Salim</t>
  </si>
  <si>
    <t>Zeeshan Ali</t>
  </si>
  <si>
    <t>Kifayat Ullah</t>
  </si>
  <si>
    <t>Muhammad Rooman Khan</t>
  </si>
  <si>
    <t>Muhammad Shahzad</t>
  </si>
  <si>
    <t>Ubaid Amir</t>
  </si>
  <si>
    <t>Atif Usman Marwat</t>
  </si>
  <si>
    <t>Muhammad Ijaz</t>
  </si>
  <si>
    <t>Naveed Ahmad Khan</t>
  </si>
  <si>
    <t>Muhammad Numan Ali</t>
  </si>
  <si>
    <t>Muhammad Jawad Amin</t>
  </si>
  <si>
    <t>Aman Ullah</t>
  </si>
  <si>
    <t>Najm U Saqeb</t>
  </si>
  <si>
    <t>Daud Ahmad</t>
  </si>
  <si>
    <t>Saddam Hussain</t>
  </si>
  <si>
    <t>Azaz Ali Naseer</t>
  </si>
  <si>
    <t>Nasir Khan</t>
  </si>
  <si>
    <t xml:space="preserve">Kamran Ahmad </t>
  </si>
  <si>
    <t>Baseer Ahmad</t>
  </si>
  <si>
    <t>Umair Habib</t>
  </si>
  <si>
    <t>Sohail Ahmad Khan</t>
  </si>
  <si>
    <t>Mahmood Ali</t>
  </si>
  <si>
    <t>Bilal Muhammad</t>
  </si>
  <si>
    <t xml:space="preserve">Zakirullah </t>
  </si>
  <si>
    <t>Muddasir Zaman</t>
  </si>
  <si>
    <t>CompSc</t>
  </si>
  <si>
    <t>Biology</t>
  </si>
  <si>
    <t>Total      Marks     120</t>
  </si>
  <si>
    <t>Class No</t>
  </si>
  <si>
    <t>1st Year</t>
  </si>
  <si>
    <t>Total Fine</t>
  </si>
  <si>
    <t>Muhammad Munibur Rahman</t>
  </si>
  <si>
    <t>Special Fine Rs.</t>
  </si>
  <si>
    <t>Board Registration Fee Rs.</t>
  </si>
  <si>
    <r>
      <t xml:space="preserve">Absence </t>
    </r>
    <r>
      <rPr>
        <b/>
        <sz val="5"/>
        <rFont val="Arial"/>
        <family val="2"/>
      </rPr>
      <t>Fine Rs.</t>
    </r>
  </si>
  <si>
    <t xml:space="preserve">Principal </t>
  </si>
  <si>
    <t>Principal</t>
  </si>
  <si>
    <t>A=Absent</t>
  </si>
  <si>
    <t>-</t>
  </si>
  <si>
    <t>Abdul Basit</t>
  </si>
  <si>
    <t>Zoology</t>
  </si>
  <si>
    <t>Section--A (Pre-medical)</t>
  </si>
  <si>
    <t>Section--B (Pre-medical)</t>
  </si>
  <si>
    <t>Absence Fine Rs.</t>
  </si>
  <si>
    <t>Section--C (Pre-engineering)</t>
  </si>
  <si>
    <t>Total Marks= 120</t>
  </si>
  <si>
    <t>Section--D (Pre-engineering)</t>
  </si>
  <si>
    <t>Class No.</t>
  </si>
  <si>
    <t>2nd Year</t>
  </si>
  <si>
    <t>Section--B (Pre-Engineering)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</si>
</sst>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2">
    <font>
      <sz val="10"/>
      <name val="Arial"/>
      <family val="0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0"/>
      <name val="Arial Narrow"/>
      <family val="2"/>
    </font>
    <font>
      <sz val="7"/>
      <name val="Arial"/>
      <family val="2"/>
    </font>
    <font>
      <b/>
      <i/>
      <sz val="7"/>
      <name val="Arial Narrow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5"/>
      <name val="Arial Narrow"/>
      <family val="2"/>
    </font>
    <font>
      <b/>
      <sz val="8"/>
      <name val="Arial"/>
      <family val="2"/>
    </font>
    <font>
      <sz val="4"/>
      <name val="Arial"/>
      <family val="2"/>
    </font>
    <font>
      <b/>
      <sz val="4"/>
      <name val="Arial Narrow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4"/>
      <name val="Arial"/>
      <family val="2"/>
    </font>
    <font>
      <b/>
      <sz val="8"/>
      <name val="Arial Narrow"/>
      <family val="2"/>
    </font>
    <font>
      <b/>
      <i/>
      <sz val="5"/>
      <name val="Arial Narrow"/>
      <family val="2"/>
    </font>
    <font>
      <sz val="12"/>
      <name val="Arial"/>
      <family val="2"/>
    </font>
    <font>
      <u val="single"/>
      <sz val="11"/>
      <name val="Arial"/>
      <family val="2"/>
    </font>
    <font>
      <sz val="8"/>
      <name val="Arial Narrow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b/>
      <sz val="7"/>
      <name val="Arial Narrow"/>
      <family val="2"/>
    </font>
    <font>
      <i/>
      <sz val="8"/>
      <name val="Arial Narrow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6"/>
      <name val="Arial"/>
      <family val="2"/>
    </font>
    <font>
      <u val="single"/>
      <sz val="9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b/>
      <i/>
      <sz val="6"/>
      <name val="Arial Narrow"/>
      <family val="2"/>
    </font>
    <font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3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shrinkToFit="1"/>
    </xf>
    <xf numFmtId="0" fontId="20" fillId="22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0" fontId="20" fillId="22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0" fillId="16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 wrapText="1"/>
    </xf>
    <xf numFmtId="10" fontId="4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19" fillId="0" borderId="14" xfId="0" applyFont="1" applyFill="1" applyBorder="1" applyAlignment="1">
      <alignment vertical="center" shrinkToFit="1"/>
    </xf>
    <xf numFmtId="0" fontId="25" fillId="0" borderId="15" xfId="0" applyFont="1" applyBorder="1" applyAlignment="1">
      <alignment vertical="center" shrinkToFit="1"/>
    </xf>
    <xf numFmtId="0" fontId="25" fillId="33" borderId="10" xfId="0" applyFont="1" applyFill="1" applyBorder="1" applyAlignment="1">
      <alignment/>
    </xf>
    <xf numFmtId="0" fontId="15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9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31" fillId="0" borderId="10" xfId="0" applyFont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16" fillId="0" borderId="1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2" fillId="0" borderId="0" xfId="0" applyFont="1" applyBorder="1" applyAlignment="1">
      <alignment vertical="center" shrinkToFi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1" fillId="0" borderId="14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/>
    </xf>
    <xf numFmtId="0" fontId="20" fillId="16" borderId="13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6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3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6" fillId="22" borderId="12" xfId="0" applyFont="1" applyFill="1" applyBorder="1" applyAlignment="1">
      <alignment horizontal="center" vertical="center"/>
    </xf>
    <xf numFmtId="0" fontId="16" fillId="22" borderId="13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81" fillId="16" borderId="12" xfId="0" applyFont="1" applyFill="1" applyBorder="1" applyAlignment="1">
      <alignment horizontal="center" vertical="center"/>
    </xf>
    <xf numFmtId="0" fontId="81" fillId="16" borderId="13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6" fillId="16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80" fillId="0" borderId="14" xfId="0" applyFont="1" applyFill="1" applyBorder="1" applyAlignment="1">
      <alignment wrapText="1"/>
    </xf>
    <xf numFmtId="0" fontId="25" fillId="0" borderId="15" xfId="0" applyFont="1" applyBorder="1" applyAlignment="1">
      <alignment/>
    </xf>
    <xf numFmtId="0" fontId="20" fillId="16" borderId="12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center"/>
    </xf>
    <xf numFmtId="0" fontId="19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31" fillId="0" borderId="14" xfId="0" applyFont="1" applyBorder="1" applyAlignment="1">
      <alignment/>
    </xf>
    <xf numFmtId="0" fontId="16" fillId="36" borderId="12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2" fillId="22" borderId="12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7" borderId="10" xfId="0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16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shrinkToFit="1"/>
    </xf>
    <xf numFmtId="0" fontId="5" fillId="37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shrinkToFit="1"/>
    </xf>
    <xf numFmtId="0" fontId="19" fillId="0" borderId="10" xfId="0" applyFont="1" applyBorder="1" applyAlignment="1">
      <alignment vertical="center"/>
    </xf>
    <xf numFmtId="0" fontId="19" fillId="37" borderId="10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6" fillId="37" borderId="1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0" fontId="19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 vertical="center" shrinkToFit="1"/>
    </xf>
    <xf numFmtId="0" fontId="16" fillId="34" borderId="13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9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36" fillId="0" borderId="18" xfId="0" applyFont="1" applyFill="1" applyBorder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0" fontId="39" fillId="0" borderId="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7" fillId="0" borderId="18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UCB\Attendance\1stYr11\09Abs1y11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UCB\Attendance\FineListSe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ole"/>
      <sheetName val="Medical"/>
      <sheetName val="Engineering"/>
      <sheetName val="GSc"/>
      <sheetName val="Arts"/>
    </sheetNames>
    <sheetDataSet>
      <sheetData sheetId="0">
        <row r="5">
          <cell r="AI5">
            <v>45</v>
          </cell>
          <cell r="AK5">
            <v>0</v>
          </cell>
        </row>
        <row r="6">
          <cell r="AI6">
            <v>5</v>
          </cell>
          <cell r="AK6">
            <v>0</v>
          </cell>
        </row>
        <row r="7">
          <cell r="AI7">
            <v>0</v>
          </cell>
          <cell r="AK7">
            <v>0</v>
          </cell>
        </row>
        <row r="8">
          <cell r="AI8">
            <v>65</v>
          </cell>
          <cell r="AK8">
            <v>10</v>
          </cell>
        </row>
        <row r="9">
          <cell r="AI9">
            <v>5</v>
          </cell>
          <cell r="AK9">
            <v>0</v>
          </cell>
        </row>
        <row r="10">
          <cell r="AI10">
            <v>20</v>
          </cell>
          <cell r="AK10">
            <v>0</v>
          </cell>
        </row>
        <row r="11">
          <cell r="AI11">
            <v>60</v>
          </cell>
          <cell r="AK11">
            <v>0</v>
          </cell>
        </row>
        <row r="12">
          <cell r="AI12">
            <v>75</v>
          </cell>
          <cell r="AK12">
            <v>0</v>
          </cell>
        </row>
        <row r="13">
          <cell r="AI13">
            <v>30</v>
          </cell>
          <cell r="AK13">
            <v>30</v>
          </cell>
        </row>
        <row r="14">
          <cell r="AI14">
            <v>40</v>
          </cell>
          <cell r="AK14">
            <v>0</v>
          </cell>
        </row>
        <row r="15">
          <cell r="AI15">
            <v>15</v>
          </cell>
          <cell r="AK15">
            <v>0</v>
          </cell>
        </row>
        <row r="16">
          <cell r="AI16">
            <v>35</v>
          </cell>
          <cell r="AK16">
            <v>0</v>
          </cell>
        </row>
        <row r="17">
          <cell r="AI17">
            <v>35</v>
          </cell>
          <cell r="AK17">
            <v>10</v>
          </cell>
        </row>
        <row r="18">
          <cell r="AI18">
            <v>120</v>
          </cell>
          <cell r="AK18">
            <v>10</v>
          </cell>
        </row>
        <row r="19">
          <cell r="AI19">
            <v>20</v>
          </cell>
          <cell r="AK19">
            <v>0</v>
          </cell>
        </row>
        <row r="20">
          <cell r="AI20">
            <v>65</v>
          </cell>
          <cell r="AK20">
            <v>0</v>
          </cell>
        </row>
        <row r="21">
          <cell r="AI21">
            <v>85</v>
          </cell>
          <cell r="AK21">
            <v>10</v>
          </cell>
        </row>
        <row r="22">
          <cell r="AI22">
            <v>85</v>
          </cell>
          <cell r="AK22">
            <v>10</v>
          </cell>
        </row>
        <row r="23">
          <cell r="AI23">
            <v>60</v>
          </cell>
          <cell r="AK23">
            <v>10</v>
          </cell>
        </row>
        <row r="24">
          <cell r="AI24">
            <v>5</v>
          </cell>
          <cell r="AK24">
            <v>10</v>
          </cell>
        </row>
        <row r="25">
          <cell r="AI25">
            <v>65</v>
          </cell>
          <cell r="AK25">
            <v>0</v>
          </cell>
        </row>
        <row r="27">
          <cell r="AI27">
            <v>30</v>
          </cell>
          <cell r="AK27">
            <v>0</v>
          </cell>
        </row>
        <row r="29">
          <cell r="AI29">
            <v>30</v>
          </cell>
          <cell r="AK29">
            <v>20</v>
          </cell>
        </row>
        <row r="30">
          <cell r="AI30">
            <v>20</v>
          </cell>
          <cell r="AK30">
            <v>10</v>
          </cell>
        </row>
        <row r="31">
          <cell r="AI31">
            <v>10</v>
          </cell>
          <cell r="AK31">
            <v>10</v>
          </cell>
        </row>
        <row r="32">
          <cell r="AI32">
            <v>35</v>
          </cell>
          <cell r="AK32">
            <v>0</v>
          </cell>
        </row>
        <row r="33">
          <cell r="AI33">
            <v>120</v>
          </cell>
          <cell r="AK33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ld"/>
      <sheetName val="1yr"/>
      <sheetName val="2yr"/>
    </sheetNames>
    <sheetDataSet>
      <sheetData sheetId="1">
        <row r="5">
          <cell r="R5">
            <v>20</v>
          </cell>
        </row>
        <row r="6">
          <cell r="R6">
            <v>0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20</v>
          </cell>
        </row>
        <row r="12">
          <cell r="R12">
            <v>20</v>
          </cell>
        </row>
        <row r="13">
          <cell r="R13">
            <v>20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40</v>
          </cell>
        </row>
        <row r="21">
          <cell r="R21">
            <v>50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20</v>
          </cell>
        </row>
        <row r="26">
          <cell r="R26">
            <v>0</v>
          </cell>
        </row>
        <row r="27">
          <cell r="R27">
            <v>30</v>
          </cell>
        </row>
        <row r="28">
          <cell r="R28">
            <v>0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50</v>
          </cell>
        </row>
        <row r="32">
          <cell r="R32">
            <v>20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20</v>
          </cell>
        </row>
        <row r="37">
          <cell r="R37">
            <v>0</v>
          </cell>
        </row>
        <row r="38">
          <cell r="R38">
            <v>0</v>
          </cell>
        </row>
        <row r="39">
          <cell r="R39">
            <v>60</v>
          </cell>
        </row>
        <row r="40">
          <cell r="R40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20</v>
          </cell>
        </row>
        <row r="47">
          <cell r="R47">
            <v>0</v>
          </cell>
        </row>
        <row r="48">
          <cell r="R48">
            <v>20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40</v>
          </cell>
        </row>
        <row r="52">
          <cell r="R52">
            <v>20</v>
          </cell>
        </row>
        <row r="53">
          <cell r="R53">
            <v>30</v>
          </cell>
        </row>
        <row r="54">
          <cell r="R54">
            <v>0</v>
          </cell>
        </row>
        <row r="55">
          <cell r="R55">
            <v>20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0</v>
          </cell>
        </row>
        <row r="66">
          <cell r="R66">
            <v>0</v>
          </cell>
        </row>
        <row r="67">
          <cell r="R67">
            <v>0</v>
          </cell>
        </row>
        <row r="68">
          <cell r="R68">
            <v>0</v>
          </cell>
        </row>
        <row r="69">
          <cell r="R69">
            <v>0</v>
          </cell>
        </row>
        <row r="70">
          <cell r="R70">
            <v>1540</v>
          </cell>
        </row>
        <row r="71">
          <cell r="R71">
            <v>0</v>
          </cell>
        </row>
        <row r="72">
          <cell r="R72">
            <v>0</v>
          </cell>
        </row>
        <row r="73">
          <cell r="R73">
            <v>20</v>
          </cell>
        </row>
        <row r="74">
          <cell r="R74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R77">
            <v>0</v>
          </cell>
        </row>
        <row r="78">
          <cell r="R78">
            <v>0</v>
          </cell>
        </row>
        <row r="79">
          <cell r="R79">
            <v>0</v>
          </cell>
        </row>
        <row r="80">
          <cell r="R80">
            <v>0</v>
          </cell>
        </row>
        <row r="81">
          <cell r="R81">
            <v>0</v>
          </cell>
        </row>
        <row r="82">
          <cell r="R82">
            <v>0</v>
          </cell>
        </row>
        <row r="83">
          <cell r="R83">
            <v>20</v>
          </cell>
        </row>
        <row r="84">
          <cell r="R84">
            <v>20</v>
          </cell>
        </row>
        <row r="85">
          <cell r="R85">
            <v>0</v>
          </cell>
        </row>
        <row r="86">
          <cell r="R86">
            <v>0</v>
          </cell>
        </row>
        <row r="87">
          <cell r="R87">
            <v>0</v>
          </cell>
        </row>
        <row r="88">
          <cell r="R88">
            <v>0</v>
          </cell>
        </row>
        <row r="89">
          <cell r="R89">
            <v>0</v>
          </cell>
        </row>
        <row r="90">
          <cell r="R90">
            <v>0</v>
          </cell>
        </row>
        <row r="91">
          <cell r="R91">
            <v>0</v>
          </cell>
        </row>
        <row r="92">
          <cell r="R92">
            <v>20</v>
          </cell>
        </row>
        <row r="93">
          <cell r="R93">
            <v>0</v>
          </cell>
        </row>
        <row r="94">
          <cell r="R94">
            <v>0</v>
          </cell>
        </row>
        <row r="95">
          <cell r="R95">
            <v>40</v>
          </cell>
        </row>
        <row r="96">
          <cell r="R96">
            <v>70</v>
          </cell>
        </row>
        <row r="97">
          <cell r="R97">
            <v>20</v>
          </cell>
        </row>
        <row r="98">
          <cell r="R98">
            <v>0</v>
          </cell>
        </row>
        <row r="99">
          <cell r="R99">
            <v>0</v>
          </cell>
        </row>
        <row r="100">
          <cell r="R100">
            <v>20</v>
          </cell>
        </row>
        <row r="101">
          <cell r="R101">
            <v>0</v>
          </cell>
        </row>
        <row r="102">
          <cell r="R102">
            <v>0</v>
          </cell>
        </row>
        <row r="103">
          <cell r="R103">
            <v>20</v>
          </cell>
        </row>
        <row r="104">
          <cell r="R104">
            <v>0</v>
          </cell>
        </row>
        <row r="105">
          <cell r="R105">
            <v>0</v>
          </cell>
        </row>
        <row r="106">
          <cell r="R106">
            <v>0</v>
          </cell>
        </row>
        <row r="108">
          <cell r="R108">
            <v>0</v>
          </cell>
        </row>
        <row r="109">
          <cell r="R109">
            <v>0</v>
          </cell>
        </row>
        <row r="110">
          <cell r="R110">
            <v>20</v>
          </cell>
        </row>
        <row r="111">
          <cell r="R111">
            <v>0</v>
          </cell>
        </row>
        <row r="112">
          <cell r="R112">
            <v>20</v>
          </cell>
        </row>
        <row r="113">
          <cell r="R113">
            <v>40</v>
          </cell>
        </row>
        <row r="114">
          <cell r="R114">
            <v>0</v>
          </cell>
        </row>
        <row r="115">
          <cell r="R115">
            <v>0</v>
          </cell>
        </row>
        <row r="117">
          <cell r="R117">
            <v>0</v>
          </cell>
        </row>
        <row r="118">
          <cell r="R118">
            <v>0</v>
          </cell>
        </row>
        <row r="119">
          <cell r="R119">
            <v>0</v>
          </cell>
        </row>
        <row r="120">
          <cell r="R120">
            <v>0</v>
          </cell>
        </row>
        <row r="121">
          <cell r="R121">
            <v>20</v>
          </cell>
        </row>
        <row r="122">
          <cell r="R122">
            <v>20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20</v>
          </cell>
        </row>
        <row r="137">
          <cell r="R137">
            <v>20</v>
          </cell>
        </row>
        <row r="138">
          <cell r="R138">
            <v>0</v>
          </cell>
        </row>
        <row r="139">
          <cell r="R139">
            <v>0</v>
          </cell>
        </row>
        <row r="140">
          <cell r="R140">
            <v>0</v>
          </cell>
        </row>
        <row r="141">
          <cell r="R141">
            <v>20</v>
          </cell>
        </row>
        <row r="142">
          <cell r="R142">
            <v>0</v>
          </cell>
        </row>
        <row r="143">
          <cell r="R143">
            <v>0</v>
          </cell>
        </row>
        <row r="144">
          <cell r="R144">
            <v>0</v>
          </cell>
        </row>
        <row r="145">
          <cell r="R145">
            <v>0</v>
          </cell>
        </row>
        <row r="146">
          <cell r="R146">
            <v>0</v>
          </cell>
        </row>
        <row r="147">
          <cell r="R147">
            <v>0</v>
          </cell>
        </row>
        <row r="148">
          <cell r="R148">
            <v>0</v>
          </cell>
        </row>
        <row r="149">
          <cell r="R149">
            <v>0</v>
          </cell>
        </row>
        <row r="150">
          <cell r="R150">
            <v>0</v>
          </cell>
        </row>
        <row r="151">
          <cell r="R151">
            <v>0</v>
          </cell>
        </row>
        <row r="152">
          <cell r="R152">
            <v>0</v>
          </cell>
        </row>
        <row r="153">
          <cell r="R153">
            <v>0</v>
          </cell>
        </row>
        <row r="154">
          <cell r="R154">
            <v>0</v>
          </cell>
        </row>
        <row r="155">
          <cell r="R155">
            <v>0</v>
          </cell>
        </row>
        <row r="156">
          <cell r="R156">
            <v>0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40</v>
          </cell>
        </row>
        <row r="160">
          <cell r="R160">
            <v>20</v>
          </cell>
        </row>
        <row r="163">
          <cell r="R163">
            <v>0</v>
          </cell>
        </row>
        <row r="164">
          <cell r="R164">
            <v>0</v>
          </cell>
        </row>
        <row r="175">
          <cell r="R175">
            <v>20</v>
          </cell>
        </row>
        <row r="176">
          <cell r="R176">
            <v>10</v>
          </cell>
        </row>
        <row r="177">
          <cell r="R177">
            <v>0</v>
          </cell>
        </row>
        <row r="179">
          <cell r="R179">
            <v>40</v>
          </cell>
        </row>
        <row r="180">
          <cell r="R180">
            <v>0</v>
          </cell>
        </row>
        <row r="181">
          <cell r="R181">
            <v>10</v>
          </cell>
        </row>
        <row r="183">
          <cell r="R183">
            <v>30</v>
          </cell>
        </row>
        <row r="185">
          <cell r="R185">
            <v>10</v>
          </cell>
        </row>
        <row r="186">
          <cell r="R186">
            <v>0</v>
          </cell>
        </row>
        <row r="187">
          <cell r="R187">
            <v>10</v>
          </cell>
        </row>
        <row r="188">
          <cell r="R188">
            <v>10</v>
          </cell>
        </row>
        <row r="189">
          <cell r="R189">
            <v>20</v>
          </cell>
        </row>
        <row r="190">
          <cell r="R190">
            <v>0</v>
          </cell>
        </row>
        <row r="191">
          <cell r="R191">
            <v>0</v>
          </cell>
        </row>
        <row r="192">
          <cell r="R192">
            <v>10</v>
          </cell>
        </row>
        <row r="193">
          <cell r="R193">
            <v>10</v>
          </cell>
        </row>
        <row r="194">
          <cell r="R194">
            <v>10</v>
          </cell>
        </row>
        <row r="195">
          <cell r="R195">
            <v>10</v>
          </cell>
        </row>
        <row r="196">
          <cell r="R196">
            <v>10</v>
          </cell>
        </row>
        <row r="197">
          <cell r="R197">
            <v>10</v>
          </cell>
        </row>
        <row r="198">
          <cell r="R198">
            <v>0</v>
          </cell>
        </row>
        <row r="199">
          <cell r="R199">
            <v>10</v>
          </cell>
        </row>
        <row r="200">
          <cell r="R200">
            <v>10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20</v>
          </cell>
        </row>
        <row r="204">
          <cell r="R204">
            <v>10</v>
          </cell>
        </row>
        <row r="205">
          <cell r="R205">
            <v>0</v>
          </cell>
        </row>
        <row r="206">
          <cell r="R206">
            <v>0</v>
          </cell>
        </row>
        <row r="207">
          <cell r="R207">
            <v>10</v>
          </cell>
        </row>
        <row r="208">
          <cell r="R208">
            <v>20</v>
          </cell>
        </row>
        <row r="209">
          <cell r="R209">
            <v>20</v>
          </cell>
        </row>
        <row r="210">
          <cell r="R210">
            <v>30</v>
          </cell>
        </row>
        <row r="211">
          <cell r="R211">
            <v>0</v>
          </cell>
        </row>
        <row r="212">
          <cell r="R212">
            <v>0</v>
          </cell>
        </row>
        <row r="213">
          <cell r="R213">
            <v>10</v>
          </cell>
        </row>
        <row r="214">
          <cell r="R214">
            <v>0</v>
          </cell>
        </row>
        <row r="215">
          <cell r="R215">
            <v>0</v>
          </cell>
        </row>
        <row r="217">
          <cell r="R217">
            <v>0</v>
          </cell>
        </row>
        <row r="218">
          <cell r="R218">
            <v>40</v>
          </cell>
        </row>
        <row r="219">
          <cell r="R219">
            <v>0</v>
          </cell>
        </row>
        <row r="220">
          <cell r="R220">
            <v>10</v>
          </cell>
        </row>
        <row r="221">
          <cell r="R221">
            <v>0</v>
          </cell>
        </row>
        <row r="222">
          <cell r="R222">
            <v>10</v>
          </cell>
        </row>
        <row r="223">
          <cell r="R223">
            <v>0</v>
          </cell>
        </row>
        <row r="224">
          <cell r="R224">
            <v>0</v>
          </cell>
        </row>
        <row r="225">
          <cell r="R225">
            <v>10</v>
          </cell>
        </row>
        <row r="226">
          <cell r="R226">
            <v>10</v>
          </cell>
        </row>
        <row r="227">
          <cell r="R227">
            <v>0</v>
          </cell>
        </row>
        <row r="228">
          <cell r="R228">
            <v>0</v>
          </cell>
        </row>
        <row r="229">
          <cell r="R229">
            <v>0</v>
          </cell>
        </row>
        <row r="236">
          <cell r="R236">
            <v>0</v>
          </cell>
        </row>
        <row r="237">
          <cell r="R237">
            <v>0</v>
          </cell>
        </row>
        <row r="238">
          <cell r="R238">
            <v>0</v>
          </cell>
        </row>
        <row r="239">
          <cell r="R239">
            <v>0</v>
          </cell>
        </row>
        <row r="240">
          <cell r="R240">
            <v>20</v>
          </cell>
        </row>
        <row r="241">
          <cell r="R241">
            <v>20</v>
          </cell>
        </row>
        <row r="242">
          <cell r="R242">
            <v>0</v>
          </cell>
        </row>
        <row r="243">
          <cell r="R243">
            <v>20</v>
          </cell>
        </row>
        <row r="244">
          <cell r="R244">
            <v>0</v>
          </cell>
        </row>
        <row r="245">
          <cell r="R245">
            <v>0</v>
          </cell>
        </row>
        <row r="246">
          <cell r="R246">
            <v>0</v>
          </cell>
        </row>
        <row r="247">
          <cell r="R247">
            <v>0</v>
          </cell>
        </row>
        <row r="248">
          <cell r="R248">
            <v>0</v>
          </cell>
        </row>
        <row r="249">
          <cell r="R249">
            <v>0</v>
          </cell>
        </row>
        <row r="250">
          <cell r="R250">
            <v>20</v>
          </cell>
        </row>
        <row r="251">
          <cell r="R251">
            <v>0</v>
          </cell>
        </row>
        <row r="252">
          <cell r="R252">
            <v>0</v>
          </cell>
        </row>
        <row r="253">
          <cell r="R253">
            <v>0</v>
          </cell>
        </row>
        <row r="254">
          <cell r="R254">
            <v>0</v>
          </cell>
        </row>
        <row r="255">
          <cell r="R255">
            <v>0</v>
          </cell>
        </row>
        <row r="256">
          <cell r="R256">
            <v>20</v>
          </cell>
        </row>
        <row r="257">
          <cell r="R257">
            <v>0</v>
          </cell>
        </row>
        <row r="258">
          <cell r="R258">
            <v>0</v>
          </cell>
        </row>
        <row r="259">
          <cell r="R259">
            <v>0</v>
          </cell>
        </row>
        <row r="260">
          <cell r="R260">
            <v>0</v>
          </cell>
        </row>
        <row r="261">
          <cell r="R261">
            <v>0</v>
          </cell>
        </row>
        <row r="262">
          <cell r="R262">
            <v>0</v>
          </cell>
        </row>
        <row r="263">
          <cell r="R263">
            <v>20</v>
          </cell>
        </row>
        <row r="264">
          <cell r="R264">
            <v>20</v>
          </cell>
        </row>
        <row r="265">
          <cell r="R265">
            <v>20</v>
          </cell>
        </row>
        <row r="266">
          <cell r="R266">
            <v>0</v>
          </cell>
        </row>
        <row r="267">
          <cell r="R267">
            <v>0</v>
          </cell>
        </row>
        <row r="268">
          <cell r="R268">
            <v>0</v>
          </cell>
        </row>
        <row r="269">
          <cell r="R269">
            <v>0</v>
          </cell>
        </row>
        <row r="270">
          <cell r="R270">
            <v>0</v>
          </cell>
        </row>
        <row r="271">
          <cell r="R271">
            <v>0</v>
          </cell>
        </row>
        <row r="272">
          <cell r="R272">
            <v>0</v>
          </cell>
        </row>
        <row r="273">
          <cell r="R273">
            <v>0</v>
          </cell>
        </row>
        <row r="274">
          <cell r="R274">
            <v>0</v>
          </cell>
        </row>
        <row r="275">
          <cell r="R275">
            <v>0</v>
          </cell>
        </row>
        <row r="276">
          <cell r="R276">
            <v>0</v>
          </cell>
        </row>
        <row r="277">
          <cell r="R277">
            <v>0</v>
          </cell>
        </row>
        <row r="278">
          <cell r="R278">
            <v>0</v>
          </cell>
        </row>
        <row r="285">
          <cell r="R285">
            <v>0</v>
          </cell>
        </row>
        <row r="286">
          <cell r="R286">
            <v>0</v>
          </cell>
        </row>
        <row r="287">
          <cell r="R287">
            <v>20</v>
          </cell>
        </row>
        <row r="288">
          <cell r="R288">
            <v>20</v>
          </cell>
        </row>
        <row r="289">
          <cell r="R289">
            <v>20</v>
          </cell>
        </row>
        <row r="290">
          <cell r="R290">
            <v>0</v>
          </cell>
        </row>
        <row r="291">
          <cell r="R291">
            <v>0</v>
          </cell>
        </row>
        <row r="292">
          <cell r="R292">
            <v>0</v>
          </cell>
        </row>
        <row r="293">
          <cell r="R293">
            <v>0</v>
          </cell>
        </row>
        <row r="294">
          <cell r="R294">
            <v>0</v>
          </cell>
        </row>
        <row r="295">
          <cell r="R295">
            <v>0</v>
          </cell>
        </row>
        <row r="296">
          <cell r="R296">
            <v>0</v>
          </cell>
        </row>
        <row r="297">
          <cell r="R297">
            <v>0</v>
          </cell>
        </row>
        <row r="298">
          <cell r="R298">
            <v>20</v>
          </cell>
        </row>
        <row r="299">
          <cell r="R299">
            <v>0</v>
          </cell>
        </row>
        <row r="300">
          <cell r="R300">
            <v>20</v>
          </cell>
        </row>
        <row r="301">
          <cell r="R301">
            <v>20</v>
          </cell>
        </row>
        <row r="302">
          <cell r="R302">
            <v>0</v>
          </cell>
        </row>
        <row r="303">
          <cell r="R303">
            <v>0</v>
          </cell>
        </row>
        <row r="304">
          <cell r="R304">
            <v>20</v>
          </cell>
        </row>
        <row r="305">
          <cell r="R305">
            <v>20</v>
          </cell>
        </row>
        <row r="306">
          <cell r="R306">
            <v>0</v>
          </cell>
        </row>
        <row r="307">
          <cell r="R307">
            <v>0</v>
          </cell>
        </row>
        <row r="308">
          <cell r="R308">
            <v>0</v>
          </cell>
        </row>
        <row r="309">
          <cell r="R309">
            <v>0</v>
          </cell>
        </row>
        <row r="310">
          <cell r="R310">
            <v>0</v>
          </cell>
        </row>
        <row r="311">
          <cell r="R311">
            <v>0</v>
          </cell>
        </row>
        <row r="312">
          <cell r="R312">
            <v>0</v>
          </cell>
        </row>
        <row r="313">
          <cell r="R313">
            <v>0</v>
          </cell>
        </row>
        <row r="314">
          <cell r="R314">
            <v>0</v>
          </cell>
        </row>
        <row r="315">
          <cell r="R315">
            <v>0</v>
          </cell>
        </row>
        <row r="316">
          <cell r="R316">
            <v>0</v>
          </cell>
        </row>
        <row r="317">
          <cell r="R317">
            <v>0</v>
          </cell>
        </row>
        <row r="318">
          <cell r="R318">
            <v>0</v>
          </cell>
        </row>
        <row r="319">
          <cell r="R319">
            <v>0</v>
          </cell>
        </row>
        <row r="320">
          <cell r="R320">
            <v>0</v>
          </cell>
        </row>
        <row r="321">
          <cell r="R321">
            <v>0</v>
          </cell>
        </row>
        <row r="322">
          <cell r="R322">
            <v>0</v>
          </cell>
        </row>
        <row r="323">
          <cell r="R323">
            <v>20</v>
          </cell>
        </row>
        <row r="324">
          <cell r="R324">
            <v>0</v>
          </cell>
        </row>
        <row r="325">
          <cell r="R325">
            <v>0</v>
          </cell>
        </row>
        <row r="326">
          <cell r="R326">
            <v>0</v>
          </cell>
        </row>
      </sheetData>
      <sheetData sheetId="2"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20</v>
          </cell>
        </row>
        <row r="8">
          <cell r="N8">
            <v>0</v>
          </cell>
        </row>
        <row r="9">
          <cell r="N9">
            <v>20</v>
          </cell>
        </row>
        <row r="10">
          <cell r="N10">
            <v>0</v>
          </cell>
        </row>
        <row r="12">
          <cell r="N12">
            <v>20</v>
          </cell>
        </row>
        <row r="13">
          <cell r="N13">
            <v>20</v>
          </cell>
        </row>
        <row r="14">
          <cell r="N14">
            <v>0</v>
          </cell>
        </row>
        <row r="15">
          <cell r="N15">
            <v>20</v>
          </cell>
        </row>
        <row r="16">
          <cell r="N16">
            <v>40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100</v>
          </cell>
        </row>
        <row r="21">
          <cell r="N21">
            <v>20</v>
          </cell>
        </row>
        <row r="22">
          <cell r="N22">
            <v>20</v>
          </cell>
        </row>
        <row r="23">
          <cell r="N23">
            <v>20</v>
          </cell>
        </row>
        <row r="24">
          <cell r="N24">
            <v>2020</v>
          </cell>
        </row>
        <row r="25">
          <cell r="N25">
            <v>40</v>
          </cell>
        </row>
        <row r="26">
          <cell r="N26">
            <v>0</v>
          </cell>
        </row>
        <row r="27">
          <cell r="N27">
            <v>40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20</v>
          </cell>
        </row>
        <row r="31">
          <cell r="N31">
            <v>100</v>
          </cell>
        </row>
        <row r="32">
          <cell r="N32">
            <v>1020</v>
          </cell>
        </row>
        <row r="33">
          <cell r="N33">
            <v>20</v>
          </cell>
        </row>
        <row r="34">
          <cell r="N34">
            <v>20</v>
          </cell>
        </row>
        <row r="35">
          <cell r="N35">
            <v>20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1020</v>
          </cell>
        </row>
        <row r="39">
          <cell r="N39">
            <v>50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20</v>
          </cell>
        </row>
        <row r="45">
          <cell r="N45">
            <v>40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20</v>
          </cell>
        </row>
        <row r="51">
          <cell r="N51">
            <v>20</v>
          </cell>
        </row>
        <row r="52">
          <cell r="N52">
            <v>20</v>
          </cell>
        </row>
        <row r="53">
          <cell r="N53">
            <v>20</v>
          </cell>
        </row>
        <row r="54">
          <cell r="N54">
            <v>74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60">
          <cell r="N60">
            <v>60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40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100</v>
          </cell>
        </row>
        <row r="70">
          <cell r="N70">
            <v>20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130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20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20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5">
          <cell r="N95">
            <v>20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30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50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100</v>
          </cell>
        </row>
        <row r="115">
          <cell r="N115">
            <v>0</v>
          </cell>
        </row>
        <row r="116">
          <cell r="N116">
            <v>20</v>
          </cell>
        </row>
        <row r="117">
          <cell r="N117">
            <v>0</v>
          </cell>
        </row>
        <row r="119">
          <cell r="N119">
            <v>0</v>
          </cell>
        </row>
        <row r="120">
          <cell r="N120">
            <v>1000</v>
          </cell>
        </row>
        <row r="121">
          <cell r="N121">
            <v>0</v>
          </cell>
        </row>
        <row r="122">
          <cell r="N122">
            <v>1020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100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100</v>
          </cell>
        </row>
        <row r="132">
          <cell r="N132">
            <v>0</v>
          </cell>
        </row>
        <row r="133">
          <cell r="N133">
            <v>30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20</v>
          </cell>
        </row>
        <row r="137">
          <cell r="N137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20</v>
          </cell>
        </row>
        <row r="144">
          <cell r="N144">
            <v>50</v>
          </cell>
        </row>
        <row r="145">
          <cell r="N145">
            <v>120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30</v>
          </cell>
        </row>
        <row r="149">
          <cell r="N149">
            <v>30</v>
          </cell>
        </row>
        <row r="150">
          <cell r="N150">
            <v>100</v>
          </cell>
        </row>
        <row r="151">
          <cell r="N151">
            <v>120</v>
          </cell>
        </row>
        <row r="152">
          <cell r="N152">
            <v>30</v>
          </cell>
        </row>
        <row r="153">
          <cell r="N153">
            <v>0</v>
          </cell>
        </row>
        <row r="154">
          <cell r="N154">
            <v>100</v>
          </cell>
        </row>
        <row r="155">
          <cell r="N155">
            <v>0</v>
          </cell>
        </row>
        <row r="156">
          <cell r="N156">
            <v>100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100</v>
          </cell>
        </row>
        <row r="160">
          <cell r="N160">
            <v>0</v>
          </cell>
        </row>
        <row r="161">
          <cell r="N161">
            <v>30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1100</v>
          </cell>
        </row>
        <row r="168">
          <cell r="N168">
            <v>120</v>
          </cell>
        </row>
        <row r="169">
          <cell r="N169">
            <v>20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130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120</v>
          </cell>
        </row>
        <row r="177">
          <cell r="N177">
            <v>0</v>
          </cell>
        </row>
        <row r="178">
          <cell r="N178">
            <v>100</v>
          </cell>
        </row>
        <row r="179">
          <cell r="N179">
            <v>0</v>
          </cell>
        </row>
        <row r="180">
          <cell r="N180">
            <v>40</v>
          </cell>
        </row>
        <row r="181">
          <cell r="N181">
            <v>1100</v>
          </cell>
        </row>
        <row r="182">
          <cell r="N18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0"/>
  <sheetViews>
    <sheetView zoomScale="145" zoomScaleNormal="145" zoomScalePageLayoutView="0" workbookViewId="0" topLeftCell="A226">
      <selection activeCell="J234" sqref="J234"/>
    </sheetView>
  </sheetViews>
  <sheetFormatPr defaultColWidth="9.140625" defaultRowHeight="12.75"/>
  <cols>
    <col min="1" max="1" width="3.8515625" style="0" customWidth="1"/>
    <col min="2" max="2" width="4.421875" style="3" customWidth="1"/>
    <col min="3" max="3" width="19.28125" style="0" customWidth="1"/>
    <col min="4" max="4" width="4.28125" style="0" customWidth="1"/>
    <col min="5" max="5" width="3.57421875" style="0" customWidth="1"/>
    <col min="6" max="6" width="5.421875" style="0" customWidth="1"/>
    <col min="7" max="7" width="4.28125" style="0" customWidth="1"/>
    <col min="8" max="8" width="5.140625" style="0" customWidth="1"/>
    <col min="9" max="9" width="5.57421875" style="0" customWidth="1"/>
    <col min="10" max="10" width="5.140625" style="0" customWidth="1"/>
    <col min="11" max="11" width="7.57421875" style="3" customWidth="1"/>
    <col min="12" max="12" width="4.28125" style="0" customWidth="1"/>
    <col min="13" max="13" width="4.8515625" style="0" customWidth="1"/>
    <col min="14" max="14" width="7.8515625" style="0" customWidth="1"/>
    <col min="15" max="15" width="4.421875" style="3" customWidth="1"/>
  </cols>
  <sheetData>
    <row r="1" spans="2:15" ht="18" customHeight="1">
      <c r="B1" s="163" t="s">
        <v>174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2:15" ht="15" customHeight="1">
      <c r="B2" s="164" t="s">
        <v>178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1" ht="15.75" thickBot="1">
      <c r="B3" s="74" t="s">
        <v>527</v>
      </c>
      <c r="C3" s="43"/>
      <c r="D3" s="43"/>
      <c r="E3" s="43"/>
      <c r="F3" s="43"/>
      <c r="G3" s="43"/>
      <c r="H3" s="43"/>
      <c r="I3" s="43"/>
      <c r="J3" s="43"/>
      <c r="K3" s="43"/>
    </row>
    <row r="4" spans="2:15" ht="12.75" customHeight="1" thickTop="1">
      <c r="B4" s="182" t="s">
        <v>526</v>
      </c>
      <c r="C4" s="35" t="s">
        <v>89</v>
      </c>
      <c r="D4" s="36" t="s">
        <v>165</v>
      </c>
      <c r="E4" s="36" t="s">
        <v>168</v>
      </c>
      <c r="F4" s="37" t="s">
        <v>177</v>
      </c>
      <c r="G4" s="36" t="s">
        <v>166</v>
      </c>
      <c r="H4" s="36" t="s">
        <v>164</v>
      </c>
      <c r="I4" s="36" t="s">
        <v>167</v>
      </c>
      <c r="J4" s="170" t="s">
        <v>184</v>
      </c>
      <c r="K4" s="170" t="s">
        <v>169</v>
      </c>
      <c r="L4" s="180" t="s">
        <v>532</v>
      </c>
      <c r="M4" s="158" t="s">
        <v>530</v>
      </c>
      <c r="N4" s="185" t="s">
        <v>531</v>
      </c>
      <c r="O4" s="160" t="s">
        <v>528</v>
      </c>
    </row>
    <row r="5" spans="2:15" ht="13.5">
      <c r="B5" s="183"/>
      <c r="C5" s="5" t="s">
        <v>162</v>
      </c>
      <c r="D5" s="6">
        <v>20</v>
      </c>
      <c r="E5" s="6">
        <v>20</v>
      </c>
      <c r="F5" s="6">
        <v>20</v>
      </c>
      <c r="G5" s="6">
        <v>20</v>
      </c>
      <c r="H5" s="6">
        <v>20</v>
      </c>
      <c r="I5" s="6">
        <v>20</v>
      </c>
      <c r="J5" s="175"/>
      <c r="K5" s="184"/>
      <c r="L5" s="181"/>
      <c r="M5" s="159"/>
      <c r="N5" s="186"/>
      <c r="O5" s="161"/>
    </row>
    <row r="6" spans="2:15" ht="15" customHeight="1">
      <c r="B6" s="30">
        <v>1</v>
      </c>
      <c r="C6" s="18" t="s">
        <v>185</v>
      </c>
      <c r="D6" s="44">
        <v>19</v>
      </c>
      <c r="E6" s="44" t="s">
        <v>173</v>
      </c>
      <c r="F6" s="44">
        <v>8</v>
      </c>
      <c r="G6" s="44">
        <v>7</v>
      </c>
      <c r="H6" s="44" t="s">
        <v>173</v>
      </c>
      <c r="I6" s="44">
        <v>12</v>
      </c>
      <c r="J6" s="57">
        <f aca="true" t="shared" si="0" ref="J6:J21">SUM(D6:I6)</f>
        <v>46</v>
      </c>
      <c r="K6" s="48">
        <f>(J6/120)</f>
        <v>0.38333333333333336</v>
      </c>
      <c r="L6" s="52">
        <f>'[1]Whole'!$AI$5+'[1]Whole'!$AK$5</f>
        <v>45</v>
      </c>
      <c r="M6" s="52">
        <f>'[2]1yr'!$R$5</f>
        <v>20</v>
      </c>
      <c r="N6" s="52">
        <v>300</v>
      </c>
      <c r="O6" s="60">
        <f>SUM(L6:N6)</f>
        <v>365</v>
      </c>
    </row>
    <row r="7" spans="2:15" ht="15" customHeight="1">
      <c r="B7" s="30">
        <v>2</v>
      </c>
      <c r="C7" s="18" t="s">
        <v>186</v>
      </c>
      <c r="D7" s="44">
        <v>19</v>
      </c>
      <c r="E7" s="44">
        <v>17</v>
      </c>
      <c r="F7" s="44">
        <v>12</v>
      </c>
      <c r="G7" s="44">
        <v>16</v>
      </c>
      <c r="H7" s="44">
        <v>16</v>
      </c>
      <c r="I7" s="44">
        <v>19</v>
      </c>
      <c r="J7" s="57">
        <f t="shared" si="0"/>
        <v>99</v>
      </c>
      <c r="K7" s="48">
        <f aca="true" t="shared" si="1" ref="K7:K60">(J7/120)</f>
        <v>0.825</v>
      </c>
      <c r="L7" s="52">
        <f>'[1]Whole'!$AI$6+'[1]Whole'!$AK$6</f>
        <v>5</v>
      </c>
      <c r="M7" s="52">
        <f>'[2]1yr'!$R$6</f>
        <v>0</v>
      </c>
      <c r="N7" s="52">
        <v>300</v>
      </c>
      <c r="O7" s="60">
        <f aca="true" t="shared" si="2" ref="O7:O60">SUM(L7:N7)</f>
        <v>305</v>
      </c>
    </row>
    <row r="8" spans="2:15" ht="15" customHeight="1" hidden="1">
      <c r="B8" s="30">
        <v>3</v>
      </c>
      <c r="C8" s="33"/>
      <c r="D8" s="44"/>
      <c r="E8" s="44"/>
      <c r="F8" s="44" t="s">
        <v>179</v>
      </c>
      <c r="G8" s="44"/>
      <c r="H8" s="44"/>
      <c r="I8" s="44"/>
      <c r="J8" s="57">
        <f t="shared" si="0"/>
        <v>0</v>
      </c>
      <c r="K8" s="48">
        <f t="shared" si="1"/>
        <v>0</v>
      </c>
      <c r="L8" s="52">
        <f>'[1]Whole'!$AI$7+'[1]Whole'!$AK$7</f>
        <v>0</v>
      </c>
      <c r="M8" s="52">
        <f>'[2]1yr'!$R$7</f>
        <v>0</v>
      </c>
      <c r="N8" s="52"/>
      <c r="O8" s="60"/>
    </row>
    <row r="9" spans="2:15" ht="15" customHeight="1">
      <c r="B9" s="30">
        <v>4</v>
      </c>
      <c r="C9" s="18" t="s">
        <v>187</v>
      </c>
      <c r="D9" s="44">
        <v>17</v>
      </c>
      <c r="E9" s="44">
        <v>7</v>
      </c>
      <c r="F9" s="44">
        <v>9</v>
      </c>
      <c r="G9" s="44">
        <v>10</v>
      </c>
      <c r="H9" s="44">
        <v>11</v>
      </c>
      <c r="I9" s="44">
        <v>13</v>
      </c>
      <c r="J9" s="57">
        <f t="shared" si="0"/>
        <v>67</v>
      </c>
      <c r="K9" s="48">
        <f t="shared" si="1"/>
        <v>0.5583333333333333</v>
      </c>
      <c r="L9" s="52">
        <f>'[1]Whole'!$AI$8+'[1]Whole'!$AK$8</f>
        <v>75</v>
      </c>
      <c r="M9" s="52">
        <f>'[2]1yr'!$R$8</f>
        <v>0</v>
      </c>
      <c r="N9" s="52">
        <v>300</v>
      </c>
      <c r="O9" s="60">
        <f t="shared" si="2"/>
        <v>375</v>
      </c>
    </row>
    <row r="10" spans="2:15" ht="15" customHeight="1">
      <c r="B10" s="30">
        <v>5</v>
      </c>
      <c r="C10" s="15" t="s">
        <v>188</v>
      </c>
      <c r="D10" s="44">
        <v>17</v>
      </c>
      <c r="E10" s="44">
        <v>14</v>
      </c>
      <c r="F10" s="44">
        <v>13</v>
      </c>
      <c r="G10" s="44">
        <v>14</v>
      </c>
      <c r="H10" s="44">
        <v>19</v>
      </c>
      <c r="I10" s="44">
        <v>19</v>
      </c>
      <c r="J10" s="57">
        <f t="shared" si="0"/>
        <v>96</v>
      </c>
      <c r="K10" s="48">
        <f t="shared" si="1"/>
        <v>0.8</v>
      </c>
      <c r="L10" s="52">
        <f>'[1]Whole'!$AI$9+'[1]Whole'!$AK$9</f>
        <v>5</v>
      </c>
      <c r="M10" s="52">
        <f>'[2]1yr'!$R$9</f>
        <v>0</v>
      </c>
      <c r="N10" s="52">
        <v>300</v>
      </c>
      <c r="O10" s="60">
        <f t="shared" si="2"/>
        <v>305</v>
      </c>
    </row>
    <row r="11" spans="2:15" ht="15" customHeight="1">
      <c r="B11" s="30">
        <v>6</v>
      </c>
      <c r="C11" s="18" t="s">
        <v>189</v>
      </c>
      <c r="D11" s="44">
        <v>15</v>
      </c>
      <c r="E11" s="44">
        <v>11</v>
      </c>
      <c r="F11" s="44">
        <v>6</v>
      </c>
      <c r="G11" s="44">
        <v>11</v>
      </c>
      <c r="H11" s="44">
        <v>8</v>
      </c>
      <c r="I11" s="44">
        <v>12</v>
      </c>
      <c r="J11" s="57">
        <f t="shared" si="0"/>
        <v>63</v>
      </c>
      <c r="K11" s="48">
        <f t="shared" si="1"/>
        <v>0.525</v>
      </c>
      <c r="L11" s="52">
        <f>'[1]Whole'!$AI$10+'[1]Whole'!$AK$10</f>
        <v>20</v>
      </c>
      <c r="M11" s="52">
        <f>'[2]1yr'!$R$10</f>
        <v>0</v>
      </c>
      <c r="N11" s="52">
        <v>300</v>
      </c>
      <c r="O11" s="60">
        <f t="shared" si="2"/>
        <v>320</v>
      </c>
    </row>
    <row r="12" spans="2:15" ht="15" customHeight="1">
      <c r="B12" s="30">
        <v>7</v>
      </c>
      <c r="C12" s="15" t="s">
        <v>190</v>
      </c>
      <c r="D12" s="44">
        <v>18</v>
      </c>
      <c r="E12" s="44">
        <v>10</v>
      </c>
      <c r="F12" s="44">
        <v>14</v>
      </c>
      <c r="G12" s="44">
        <v>12</v>
      </c>
      <c r="H12" s="44" t="s">
        <v>173</v>
      </c>
      <c r="I12" s="44">
        <v>0</v>
      </c>
      <c r="J12" s="57">
        <f t="shared" si="0"/>
        <v>54</v>
      </c>
      <c r="K12" s="48">
        <f t="shared" si="1"/>
        <v>0.45</v>
      </c>
      <c r="L12" s="52">
        <f>'[1]Whole'!$AI$11+'[1]Whole'!$AK$11</f>
        <v>60</v>
      </c>
      <c r="M12" s="52">
        <f>'[2]1yr'!$R$11</f>
        <v>20</v>
      </c>
      <c r="N12" s="52">
        <v>300</v>
      </c>
      <c r="O12" s="60">
        <f t="shared" si="2"/>
        <v>380</v>
      </c>
    </row>
    <row r="13" spans="2:15" ht="15" customHeight="1">
      <c r="B13" s="30">
        <v>8</v>
      </c>
      <c r="C13" s="18" t="s">
        <v>191</v>
      </c>
      <c r="D13" s="44">
        <v>14</v>
      </c>
      <c r="E13" s="44">
        <v>13</v>
      </c>
      <c r="F13" s="44">
        <v>8</v>
      </c>
      <c r="G13" s="44">
        <v>11</v>
      </c>
      <c r="H13" s="44">
        <v>8</v>
      </c>
      <c r="I13" s="44">
        <v>13</v>
      </c>
      <c r="J13" s="57">
        <f t="shared" si="0"/>
        <v>67</v>
      </c>
      <c r="K13" s="48">
        <f t="shared" si="1"/>
        <v>0.5583333333333333</v>
      </c>
      <c r="L13" s="52">
        <f>'[1]Whole'!$AI$12+'[1]Whole'!$AK$12</f>
        <v>75</v>
      </c>
      <c r="M13" s="52">
        <f>'[2]1yr'!$R$12</f>
        <v>20</v>
      </c>
      <c r="N13" s="52">
        <v>300</v>
      </c>
      <c r="O13" s="60">
        <f t="shared" si="2"/>
        <v>395</v>
      </c>
    </row>
    <row r="14" spans="2:15" ht="15" customHeight="1">
      <c r="B14" s="31">
        <v>9</v>
      </c>
      <c r="C14" s="15" t="s">
        <v>192</v>
      </c>
      <c r="D14" s="44" t="s">
        <v>173</v>
      </c>
      <c r="E14" s="44">
        <v>6</v>
      </c>
      <c r="F14" s="44">
        <v>16</v>
      </c>
      <c r="G14" s="44">
        <v>16</v>
      </c>
      <c r="H14" s="44" t="s">
        <v>173</v>
      </c>
      <c r="I14" s="44" t="s">
        <v>173</v>
      </c>
      <c r="J14" s="57">
        <f t="shared" si="0"/>
        <v>38</v>
      </c>
      <c r="K14" s="48">
        <f t="shared" si="1"/>
        <v>0.31666666666666665</v>
      </c>
      <c r="L14" s="52">
        <f>'[1]Whole'!$AI$13+'[1]Whole'!$AK$13</f>
        <v>60</v>
      </c>
      <c r="M14" s="52">
        <f>'[2]1yr'!$R$13</f>
        <v>20</v>
      </c>
      <c r="N14" s="52">
        <v>300</v>
      </c>
      <c r="O14" s="60">
        <f t="shared" si="2"/>
        <v>380</v>
      </c>
    </row>
    <row r="15" spans="2:15" ht="15" customHeight="1">
      <c r="B15" s="30">
        <v>10</v>
      </c>
      <c r="C15" s="34" t="s">
        <v>193</v>
      </c>
      <c r="D15" s="44">
        <v>13</v>
      </c>
      <c r="E15" s="44">
        <v>11</v>
      </c>
      <c r="F15" s="44">
        <v>4</v>
      </c>
      <c r="G15" s="44">
        <v>11</v>
      </c>
      <c r="H15" s="44">
        <v>8</v>
      </c>
      <c r="I15" s="44">
        <v>12</v>
      </c>
      <c r="J15" s="57">
        <f t="shared" si="0"/>
        <v>59</v>
      </c>
      <c r="K15" s="48">
        <f t="shared" si="1"/>
        <v>0.49166666666666664</v>
      </c>
      <c r="L15" s="52">
        <f>'[1]Whole'!$AI$14+'[1]Whole'!$AK$14</f>
        <v>40</v>
      </c>
      <c r="M15" s="52">
        <f>'[2]1yr'!$R$14</f>
        <v>0</v>
      </c>
      <c r="N15" s="52">
        <v>300</v>
      </c>
      <c r="O15" s="60">
        <f t="shared" si="2"/>
        <v>340</v>
      </c>
    </row>
    <row r="16" spans="2:15" ht="15" customHeight="1">
      <c r="B16" s="30">
        <v>11</v>
      </c>
      <c r="C16" s="18" t="s">
        <v>194</v>
      </c>
      <c r="D16" s="44">
        <v>19</v>
      </c>
      <c r="E16" s="44">
        <v>14</v>
      </c>
      <c r="F16" s="44">
        <v>6</v>
      </c>
      <c r="G16" s="44">
        <v>11</v>
      </c>
      <c r="H16" s="44">
        <v>18</v>
      </c>
      <c r="I16" s="44">
        <v>15</v>
      </c>
      <c r="J16" s="57">
        <f t="shared" si="0"/>
        <v>83</v>
      </c>
      <c r="K16" s="48">
        <f t="shared" si="1"/>
        <v>0.6916666666666667</v>
      </c>
      <c r="L16" s="52">
        <f>'[1]Whole'!$AI$15+'[1]Whole'!$AK$15</f>
        <v>15</v>
      </c>
      <c r="M16" s="52">
        <f>'[2]1yr'!$R$15</f>
        <v>0</v>
      </c>
      <c r="N16" s="52">
        <v>300</v>
      </c>
      <c r="O16" s="60">
        <f t="shared" si="2"/>
        <v>315</v>
      </c>
    </row>
    <row r="17" spans="2:15" ht="15" customHeight="1">
      <c r="B17" s="30">
        <v>12</v>
      </c>
      <c r="C17" s="18" t="s">
        <v>195</v>
      </c>
      <c r="D17" s="44">
        <v>19</v>
      </c>
      <c r="E17" s="44">
        <v>7</v>
      </c>
      <c r="F17" s="44">
        <v>10</v>
      </c>
      <c r="G17" s="44">
        <v>12</v>
      </c>
      <c r="H17" s="44">
        <v>12</v>
      </c>
      <c r="I17" s="44">
        <v>11</v>
      </c>
      <c r="J17" s="57">
        <f t="shared" si="0"/>
        <v>71</v>
      </c>
      <c r="K17" s="48">
        <f t="shared" si="1"/>
        <v>0.5916666666666667</v>
      </c>
      <c r="L17" s="52">
        <f>'[1]Whole'!$AI$16+'[1]Whole'!$AK$16</f>
        <v>35</v>
      </c>
      <c r="M17" s="52">
        <f>'[2]1yr'!$R$16</f>
        <v>0</v>
      </c>
      <c r="N17" s="52">
        <v>300</v>
      </c>
      <c r="O17" s="60">
        <f t="shared" si="2"/>
        <v>335</v>
      </c>
    </row>
    <row r="18" spans="2:15" ht="15" customHeight="1">
      <c r="B18" s="30">
        <v>13</v>
      </c>
      <c r="C18" s="18" t="s">
        <v>196</v>
      </c>
      <c r="D18" s="44">
        <v>17</v>
      </c>
      <c r="E18" s="44">
        <v>9</v>
      </c>
      <c r="F18" s="44">
        <v>4</v>
      </c>
      <c r="G18" s="44">
        <v>4</v>
      </c>
      <c r="H18" s="44">
        <v>19</v>
      </c>
      <c r="I18" s="44">
        <v>18</v>
      </c>
      <c r="J18" s="57">
        <f t="shared" si="0"/>
        <v>71</v>
      </c>
      <c r="K18" s="48">
        <f t="shared" si="1"/>
        <v>0.5916666666666667</v>
      </c>
      <c r="L18" s="52">
        <f>'[1]Whole'!$AI$17+'[1]Whole'!$AK$17</f>
        <v>45</v>
      </c>
      <c r="M18" s="52">
        <f>'[2]1yr'!$R$17</f>
        <v>0</v>
      </c>
      <c r="N18" s="52">
        <v>300</v>
      </c>
      <c r="O18" s="60">
        <f t="shared" si="2"/>
        <v>345</v>
      </c>
    </row>
    <row r="19" spans="2:15" ht="15" customHeight="1">
      <c r="B19" s="30">
        <v>14</v>
      </c>
      <c r="C19" s="18" t="s">
        <v>197</v>
      </c>
      <c r="D19" s="44">
        <v>17</v>
      </c>
      <c r="E19" s="44">
        <v>8</v>
      </c>
      <c r="F19" s="44">
        <v>9</v>
      </c>
      <c r="G19" s="44">
        <v>8</v>
      </c>
      <c r="H19" s="44" t="s">
        <v>173</v>
      </c>
      <c r="I19" s="44" t="s">
        <v>173</v>
      </c>
      <c r="J19" s="57">
        <f t="shared" si="0"/>
        <v>42</v>
      </c>
      <c r="K19" s="48">
        <f t="shared" si="1"/>
        <v>0.35</v>
      </c>
      <c r="L19" s="52">
        <f>'[1]Whole'!$AI$18+'[1]Whole'!$AK$18</f>
        <v>130</v>
      </c>
      <c r="M19" s="52">
        <f>'[2]1yr'!$R$18</f>
        <v>0</v>
      </c>
      <c r="N19" s="52">
        <v>300</v>
      </c>
      <c r="O19" s="60">
        <f t="shared" si="2"/>
        <v>430</v>
      </c>
    </row>
    <row r="20" spans="2:15" ht="15" customHeight="1">
      <c r="B20" s="30">
        <v>15</v>
      </c>
      <c r="C20" s="18" t="s">
        <v>198</v>
      </c>
      <c r="D20" s="44">
        <v>19</v>
      </c>
      <c r="E20" s="44">
        <v>5</v>
      </c>
      <c r="F20" s="44">
        <v>2</v>
      </c>
      <c r="G20" s="44">
        <v>11</v>
      </c>
      <c r="H20" s="44">
        <v>15</v>
      </c>
      <c r="I20" s="44">
        <v>14</v>
      </c>
      <c r="J20" s="57">
        <f t="shared" si="0"/>
        <v>66</v>
      </c>
      <c r="K20" s="48">
        <f t="shared" si="1"/>
        <v>0.55</v>
      </c>
      <c r="L20" s="52">
        <f>'[1]Whole'!$AI$19+'[1]Whole'!$AK$19</f>
        <v>20</v>
      </c>
      <c r="M20" s="52">
        <f>'[2]1yr'!$R$19</f>
        <v>0</v>
      </c>
      <c r="N20" s="52">
        <v>300</v>
      </c>
      <c r="O20" s="60">
        <f t="shared" si="2"/>
        <v>320</v>
      </c>
    </row>
    <row r="21" spans="2:15" ht="15" customHeight="1">
      <c r="B21" s="30">
        <v>16</v>
      </c>
      <c r="C21" s="18" t="s">
        <v>199</v>
      </c>
      <c r="D21" s="50">
        <v>15</v>
      </c>
      <c r="E21" s="50">
        <v>10</v>
      </c>
      <c r="F21" s="50">
        <v>4</v>
      </c>
      <c r="G21" s="50">
        <v>10</v>
      </c>
      <c r="H21" s="50">
        <v>12</v>
      </c>
      <c r="I21" s="50">
        <v>7</v>
      </c>
      <c r="J21" s="58">
        <f t="shared" si="0"/>
        <v>58</v>
      </c>
      <c r="K21" s="48">
        <f t="shared" si="1"/>
        <v>0.48333333333333334</v>
      </c>
      <c r="L21" s="52">
        <f>'[1]Whole'!$AI$20+'[1]Whole'!$AK$20</f>
        <v>65</v>
      </c>
      <c r="M21" s="52">
        <f>'[2]1yr'!$R$11</f>
        <v>20</v>
      </c>
      <c r="N21" s="52">
        <v>300</v>
      </c>
      <c r="O21" s="60">
        <f t="shared" si="2"/>
        <v>385</v>
      </c>
    </row>
    <row r="22" spans="2:15" ht="15" customHeight="1">
      <c r="B22" s="30">
        <v>17</v>
      </c>
      <c r="C22" s="18" t="s">
        <v>200</v>
      </c>
      <c r="D22" s="44">
        <v>16</v>
      </c>
      <c r="E22" s="44">
        <v>11</v>
      </c>
      <c r="F22" s="56">
        <v>8</v>
      </c>
      <c r="G22" s="56">
        <v>11</v>
      </c>
      <c r="H22" s="44">
        <v>10</v>
      </c>
      <c r="I22" s="44">
        <v>12</v>
      </c>
      <c r="J22" s="57">
        <f aca="true" t="shared" si="3" ref="J22:J42">SUM(D22:I22)</f>
        <v>68</v>
      </c>
      <c r="K22" s="48">
        <f t="shared" si="1"/>
        <v>0.5666666666666667</v>
      </c>
      <c r="L22" s="52">
        <f>'[1]Whole'!$AI$21+'[1]Whole'!$AK$21</f>
        <v>95</v>
      </c>
      <c r="M22" s="52">
        <f>'[2]1yr'!$R$20</f>
        <v>40</v>
      </c>
      <c r="N22" s="52">
        <v>300</v>
      </c>
      <c r="O22" s="60">
        <f t="shared" si="2"/>
        <v>435</v>
      </c>
    </row>
    <row r="23" spans="2:15" ht="15" customHeight="1">
      <c r="B23" s="30">
        <v>18</v>
      </c>
      <c r="C23" s="18" t="s">
        <v>201</v>
      </c>
      <c r="D23" s="44">
        <v>19</v>
      </c>
      <c r="E23" s="44">
        <v>2</v>
      </c>
      <c r="F23" s="44" t="s">
        <v>173</v>
      </c>
      <c r="G23" s="44">
        <v>2</v>
      </c>
      <c r="H23" s="44" t="s">
        <v>173</v>
      </c>
      <c r="I23" s="44">
        <v>7</v>
      </c>
      <c r="J23" s="57">
        <f t="shared" si="3"/>
        <v>30</v>
      </c>
      <c r="K23" s="48">
        <f t="shared" si="1"/>
        <v>0.25</v>
      </c>
      <c r="L23" s="52">
        <f>'[1]Whole'!$AI$22+'[1]Whole'!$AK$22</f>
        <v>95</v>
      </c>
      <c r="M23" s="52">
        <f>'[2]1yr'!$R$21</f>
        <v>50</v>
      </c>
      <c r="N23" s="52">
        <v>300</v>
      </c>
      <c r="O23" s="60">
        <f t="shared" si="2"/>
        <v>445</v>
      </c>
    </row>
    <row r="24" spans="2:15" ht="15" customHeight="1">
      <c r="B24" s="30">
        <v>19</v>
      </c>
      <c r="C24" s="22" t="s">
        <v>202</v>
      </c>
      <c r="D24" s="44">
        <v>14</v>
      </c>
      <c r="E24" s="44">
        <v>8</v>
      </c>
      <c r="F24" s="44">
        <v>2</v>
      </c>
      <c r="G24" s="44">
        <v>7</v>
      </c>
      <c r="H24" s="44" t="s">
        <v>173</v>
      </c>
      <c r="I24" s="44">
        <v>13</v>
      </c>
      <c r="J24" s="57">
        <f t="shared" si="3"/>
        <v>44</v>
      </c>
      <c r="K24" s="48">
        <f t="shared" si="1"/>
        <v>0.36666666666666664</v>
      </c>
      <c r="L24" s="52">
        <f>'[1]Whole'!$AI$23+'[1]Whole'!$AK$23</f>
        <v>70</v>
      </c>
      <c r="M24" s="52">
        <f>'[2]1yr'!$R$22</f>
        <v>0</v>
      </c>
      <c r="N24" s="52">
        <v>300</v>
      </c>
      <c r="O24" s="60">
        <f t="shared" si="2"/>
        <v>370</v>
      </c>
    </row>
    <row r="25" spans="2:15" ht="15" customHeight="1">
      <c r="B25" s="30">
        <v>20</v>
      </c>
      <c r="C25" s="18" t="s">
        <v>203</v>
      </c>
      <c r="D25" s="44">
        <v>19</v>
      </c>
      <c r="E25" s="44">
        <v>13</v>
      </c>
      <c r="F25" s="44">
        <v>8</v>
      </c>
      <c r="G25" s="44">
        <v>11</v>
      </c>
      <c r="H25" s="44">
        <v>10</v>
      </c>
      <c r="I25" s="44">
        <v>17</v>
      </c>
      <c r="J25" s="57">
        <f t="shared" si="3"/>
        <v>78</v>
      </c>
      <c r="K25" s="48">
        <f t="shared" si="1"/>
        <v>0.65</v>
      </c>
      <c r="L25" s="52">
        <f>'[1]Whole'!$AI$24+'[1]Whole'!$AK$24</f>
        <v>15</v>
      </c>
      <c r="M25" s="52">
        <f>'[2]1yr'!$R$23</f>
        <v>0</v>
      </c>
      <c r="N25" s="52">
        <v>300</v>
      </c>
      <c r="O25" s="60">
        <f t="shared" si="2"/>
        <v>315</v>
      </c>
    </row>
    <row r="26" spans="2:15" ht="15" customHeight="1">
      <c r="B26" s="30">
        <v>21</v>
      </c>
      <c r="C26" s="18" t="s">
        <v>204</v>
      </c>
      <c r="D26" s="44">
        <v>9</v>
      </c>
      <c r="E26" s="44">
        <v>7</v>
      </c>
      <c r="F26" s="44">
        <v>10</v>
      </c>
      <c r="G26" s="44">
        <v>7</v>
      </c>
      <c r="H26" s="44">
        <v>4</v>
      </c>
      <c r="I26" s="44">
        <v>7</v>
      </c>
      <c r="J26" s="57">
        <f t="shared" si="3"/>
        <v>44</v>
      </c>
      <c r="K26" s="48">
        <f t="shared" si="1"/>
        <v>0.36666666666666664</v>
      </c>
      <c r="L26" s="52">
        <f>'[1]Whole'!$AI$25+'[1]Whole'!$AK$25</f>
        <v>65</v>
      </c>
      <c r="M26" s="52">
        <f>'[2]1yr'!$R$24</f>
        <v>0</v>
      </c>
      <c r="N26" s="52">
        <v>300</v>
      </c>
      <c r="O26" s="60">
        <f t="shared" si="2"/>
        <v>365</v>
      </c>
    </row>
    <row r="27" spans="2:15" ht="15" customHeight="1">
      <c r="B27" s="30">
        <v>22</v>
      </c>
      <c r="C27" s="18" t="s">
        <v>205</v>
      </c>
      <c r="D27" s="44">
        <v>16</v>
      </c>
      <c r="E27" s="44">
        <v>15</v>
      </c>
      <c r="F27" s="44" t="s">
        <v>173</v>
      </c>
      <c r="G27" s="44">
        <v>7</v>
      </c>
      <c r="H27" s="44">
        <v>8</v>
      </c>
      <c r="I27" s="44">
        <v>15</v>
      </c>
      <c r="J27" s="57">
        <f t="shared" si="3"/>
        <v>61</v>
      </c>
      <c r="K27" s="48">
        <f t="shared" si="1"/>
        <v>0.5083333333333333</v>
      </c>
      <c r="L27" s="52">
        <v>100</v>
      </c>
      <c r="M27" s="52">
        <f>'[2]1yr'!$R$25</f>
        <v>20</v>
      </c>
      <c r="N27" s="52">
        <v>300</v>
      </c>
      <c r="O27" s="60">
        <f t="shared" si="2"/>
        <v>420</v>
      </c>
    </row>
    <row r="28" spans="2:15" ht="15" customHeight="1">
      <c r="B28" s="30">
        <v>23</v>
      </c>
      <c r="C28" s="18" t="s">
        <v>206</v>
      </c>
      <c r="D28" s="44">
        <v>18</v>
      </c>
      <c r="E28" s="44">
        <v>8</v>
      </c>
      <c r="F28" s="44">
        <v>10</v>
      </c>
      <c r="G28" s="44">
        <v>10</v>
      </c>
      <c r="H28" s="44">
        <v>11</v>
      </c>
      <c r="I28" s="44">
        <v>14</v>
      </c>
      <c r="J28" s="57">
        <f t="shared" si="3"/>
        <v>71</v>
      </c>
      <c r="K28" s="48">
        <f t="shared" si="1"/>
        <v>0.5916666666666667</v>
      </c>
      <c r="L28" s="52">
        <f>'[1]Whole'!$AI$27+'[1]Whole'!$AK$27</f>
        <v>30</v>
      </c>
      <c r="M28" s="52">
        <f>'[2]1yr'!$R$26</f>
        <v>0</v>
      </c>
      <c r="N28" s="52">
        <v>300</v>
      </c>
      <c r="O28" s="60">
        <f t="shared" si="2"/>
        <v>330</v>
      </c>
    </row>
    <row r="29" spans="2:15" ht="15" customHeight="1" hidden="1">
      <c r="B29" s="30">
        <v>24</v>
      </c>
      <c r="C29" s="22" t="s">
        <v>529</v>
      </c>
      <c r="D29" s="44"/>
      <c r="E29" s="44"/>
      <c r="F29" s="44"/>
      <c r="G29" s="44"/>
      <c r="H29" s="44"/>
      <c r="I29" s="44"/>
      <c r="J29" s="57">
        <f t="shared" si="3"/>
        <v>0</v>
      </c>
      <c r="K29" s="48">
        <f t="shared" si="1"/>
        <v>0</v>
      </c>
      <c r="L29" s="52">
        <v>0</v>
      </c>
      <c r="M29" s="52">
        <f>'[2]1yr'!$R$27</f>
        <v>30</v>
      </c>
      <c r="N29" s="52">
        <v>300</v>
      </c>
      <c r="O29" s="60">
        <f t="shared" si="2"/>
        <v>330</v>
      </c>
    </row>
    <row r="30" spans="2:15" ht="15" customHeight="1">
      <c r="B30" s="30">
        <v>25</v>
      </c>
      <c r="C30" s="18" t="s">
        <v>207</v>
      </c>
      <c r="D30" s="44">
        <v>17</v>
      </c>
      <c r="E30" s="44">
        <v>6</v>
      </c>
      <c r="F30" s="44">
        <v>10</v>
      </c>
      <c r="G30" s="44">
        <v>14</v>
      </c>
      <c r="H30" s="44">
        <v>15</v>
      </c>
      <c r="I30" s="44">
        <v>15</v>
      </c>
      <c r="J30" s="57">
        <f t="shared" si="3"/>
        <v>77</v>
      </c>
      <c r="K30" s="48">
        <f t="shared" si="1"/>
        <v>0.6416666666666667</v>
      </c>
      <c r="L30" s="52">
        <f>'[1]Whole'!$AI$29+'[1]Whole'!$AK$29</f>
        <v>50</v>
      </c>
      <c r="M30" s="52">
        <f>'[2]1yr'!$R$28</f>
        <v>0</v>
      </c>
      <c r="N30" s="52">
        <v>300</v>
      </c>
      <c r="O30" s="60">
        <f t="shared" si="2"/>
        <v>350</v>
      </c>
    </row>
    <row r="31" spans="2:15" ht="15" customHeight="1">
      <c r="B31" s="30">
        <v>26</v>
      </c>
      <c r="C31" s="18" t="s">
        <v>208</v>
      </c>
      <c r="D31" s="44">
        <v>16</v>
      </c>
      <c r="E31" s="44">
        <v>11</v>
      </c>
      <c r="F31" s="44">
        <v>15</v>
      </c>
      <c r="G31" s="44">
        <v>16</v>
      </c>
      <c r="H31" s="44" t="s">
        <v>173</v>
      </c>
      <c r="I31" s="44">
        <v>14</v>
      </c>
      <c r="J31" s="57">
        <f t="shared" si="3"/>
        <v>72</v>
      </c>
      <c r="K31" s="48">
        <f t="shared" si="1"/>
        <v>0.6</v>
      </c>
      <c r="L31" s="52">
        <f>'[1]Whole'!$AI$30+'[1]Whole'!$AK$30</f>
        <v>30</v>
      </c>
      <c r="M31" s="52">
        <f>'[2]1yr'!$R$29</f>
        <v>0</v>
      </c>
      <c r="N31" s="52">
        <v>300</v>
      </c>
      <c r="O31" s="60">
        <f t="shared" si="2"/>
        <v>330</v>
      </c>
    </row>
    <row r="32" spans="2:15" ht="15" customHeight="1">
      <c r="B32" s="30">
        <v>27</v>
      </c>
      <c r="C32" s="18" t="s">
        <v>209</v>
      </c>
      <c r="D32" s="44">
        <v>16</v>
      </c>
      <c r="E32" s="44">
        <v>12</v>
      </c>
      <c r="F32" s="44">
        <v>10</v>
      </c>
      <c r="G32" s="44">
        <v>10</v>
      </c>
      <c r="H32" s="44">
        <v>12</v>
      </c>
      <c r="I32" s="44">
        <v>14</v>
      </c>
      <c r="J32" s="57">
        <f t="shared" si="3"/>
        <v>74</v>
      </c>
      <c r="K32" s="48">
        <f t="shared" si="1"/>
        <v>0.6166666666666667</v>
      </c>
      <c r="L32" s="52">
        <f>'[1]Whole'!$AI$31+'[1]Whole'!$AK$31</f>
        <v>20</v>
      </c>
      <c r="M32" s="52">
        <f>'[2]1yr'!$R$30</f>
        <v>0</v>
      </c>
      <c r="N32" s="52">
        <v>300</v>
      </c>
      <c r="O32" s="60">
        <f t="shared" si="2"/>
        <v>320</v>
      </c>
    </row>
    <row r="33" spans="2:15" ht="15" customHeight="1">
      <c r="B33" s="30">
        <v>28</v>
      </c>
      <c r="C33" s="18" t="s">
        <v>187</v>
      </c>
      <c r="D33" s="44">
        <v>19</v>
      </c>
      <c r="E33" s="44">
        <v>9</v>
      </c>
      <c r="F33" s="44">
        <v>16</v>
      </c>
      <c r="G33" s="44">
        <v>9</v>
      </c>
      <c r="H33" s="44">
        <v>7</v>
      </c>
      <c r="I33" s="44">
        <v>13</v>
      </c>
      <c r="J33" s="57">
        <f t="shared" si="3"/>
        <v>73</v>
      </c>
      <c r="K33" s="48">
        <f t="shared" si="1"/>
        <v>0.6083333333333333</v>
      </c>
      <c r="L33" s="52">
        <f>'[1]Whole'!$AI$32+'[1]Whole'!$AK$32</f>
        <v>35</v>
      </c>
      <c r="M33" s="52">
        <f>'[2]1yr'!$R$31</f>
        <v>50</v>
      </c>
      <c r="N33" s="52">
        <v>300</v>
      </c>
      <c r="O33" s="60">
        <f t="shared" si="2"/>
        <v>385</v>
      </c>
    </row>
    <row r="34" spans="2:15" ht="15" customHeight="1">
      <c r="B34" s="30">
        <v>29</v>
      </c>
      <c r="C34" s="18" t="s">
        <v>210</v>
      </c>
      <c r="D34" s="44">
        <v>15</v>
      </c>
      <c r="E34" s="44">
        <v>9</v>
      </c>
      <c r="F34" s="44">
        <v>10</v>
      </c>
      <c r="G34" s="44">
        <v>16</v>
      </c>
      <c r="H34" s="44">
        <v>13</v>
      </c>
      <c r="I34" s="44">
        <v>12</v>
      </c>
      <c r="J34" s="57">
        <f t="shared" si="3"/>
        <v>75</v>
      </c>
      <c r="K34" s="48">
        <f t="shared" si="1"/>
        <v>0.625</v>
      </c>
      <c r="L34" s="52">
        <f>'[1]Whole'!$AI$33+'[1]Whole'!$AK$33</f>
        <v>130</v>
      </c>
      <c r="M34" s="52">
        <f>'[2]1yr'!$R$32</f>
        <v>20</v>
      </c>
      <c r="N34" s="52">
        <v>300</v>
      </c>
      <c r="O34" s="60">
        <f t="shared" si="2"/>
        <v>450</v>
      </c>
    </row>
    <row r="35" spans="2:15" ht="15" customHeight="1">
      <c r="B35" s="30">
        <v>30</v>
      </c>
      <c r="C35" s="18" t="s">
        <v>211</v>
      </c>
      <c r="D35" s="44">
        <v>15</v>
      </c>
      <c r="E35" s="44">
        <v>10</v>
      </c>
      <c r="F35" s="44" t="s">
        <v>173</v>
      </c>
      <c r="G35" s="44">
        <v>11</v>
      </c>
      <c r="H35" s="44">
        <v>13</v>
      </c>
      <c r="I35" s="44">
        <v>15</v>
      </c>
      <c r="J35" s="57">
        <f t="shared" si="3"/>
        <v>64</v>
      </c>
      <c r="K35" s="48">
        <f t="shared" si="1"/>
        <v>0.5333333333333333</v>
      </c>
      <c r="L35" s="52">
        <v>95</v>
      </c>
      <c r="M35" s="52">
        <f>'[2]1yr'!$R$33</f>
        <v>0</v>
      </c>
      <c r="N35" s="52">
        <v>300</v>
      </c>
      <c r="O35" s="60">
        <f t="shared" si="2"/>
        <v>395</v>
      </c>
    </row>
    <row r="36" spans="2:15" ht="15" customHeight="1">
      <c r="B36" s="30">
        <v>31</v>
      </c>
      <c r="C36" s="22" t="s">
        <v>212</v>
      </c>
      <c r="D36" s="44">
        <v>17</v>
      </c>
      <c r="E36" s="44">
        <v>4</v>
      </c>
      <c r="F36" s="44">
        <v>4</v>
      </c>
      <c r="G36" s="44">
        <v>9</v>
      </c>
      <c r="H36" s="44">
        <v>10</v>
      </c>
      <c r="I36" s="44">
        <v>11</v>
      </c>
      <c r="J36" s="57">
        <f t="shared" si="3"/>
        <v>55</v>
      </c>
      <c r="K36" s="48">
        <f t="shared" si="1"/>
        <v>0.4583333333333333</v>
      </c>
      <c r="L36" s="52">
        <v>140</v>
      </c>
      <c r="M36" s="52">
        <f>'[2]1yr'!$R$34</f>
        <v>0</v>
      </c>
      <c r="N36" s="52">
        <v>300</v>
      </c>
      <c r="O36" s="60">
        <f t="shared" si="2"/>
        <v>440</v>
      </c>
    </row>
    <row r="37" spans="2:15" ht="15" customHeight="1">
      <c r="B37" s="30">
        <v>32</v>
      </c>
      <c r="C37" s="18" t="s">
        <v>213</v>
      </c>
      <c r="D37" s="44">
        <v>18</v>
      </c>
      <c r="E37" s="44">
        <v>12</v>
      </c>
      <c r="F37" s="44">
        <v>14</v>
      </c>
      <c r="G37" s="44">
        <v>12</v>
      </c>
      <c r="H37" s="44">
        <v>12</v>
      </c>
      <c r="I37" s="44">
        <v>16</v>
      </c>
      <c r="J37" s="57">
        <f t="shared" si="3"/>
        <v>84</v>
      </c>
      <c r="K37" s="48">
        <f t="shared" si="1"/>
        <v>0.7</v>
      </c>
      <c r="L37" s="52">
        <v>10</v>
      </c>
      <c r="M37" s="52">
        <f>'[2]1yr'!$R$35</f>
        <v>0</v>
      </c>
      <c r="N37" s="52">
        <v>300</v>
      </c>
      <c r="O37" s="60">
        <f t="shared" si="2"/>
        <v>310</v>
      </c>
    </row>
    <row r="38" spans="2:15" ht="15" customHeight="1">
      <c r="B38" s="30">
        <v>33</v>
      </c>
      <c r="C38" s="18" t="s">
        <v>214</v>
      </c>
      <c r="D38" s="44">
        <v>19</v>
      </c>
      <c r="E38" s="44">
        <v>11</v>
      </c>
      <c r="F38" s="44">
        <v>10</v>
      </c>
      <c r="G38" s="44">
        <v>16</v>
      </c>
      <c r="H38" s="44">
        <v>13</v>
      </c>
      <c r="I38" s="44">
        <v>14</v>
      </c>
      <c r="J38" s="57">
        <f t="shared" si="3"/>
        <v>83</v>
      </c>
      <c r="K38" s="48">
        <f t="shared" si="1"/>
        <v>0.6916666666666667</v>
      </c>
      <c r="L38" s="52">
        <v>15</v>
      </c>
      <c r="M38" s="52">
        <f>'[2]1yr'!$R$36</f>
        <v>20</v>
      </c>
      <c r="N38" s="52">
        <v>300</v>
      </c>
      <c r="O38" s="60">
        <f t="shared" si="2"/>
        <v>335</v>
      </c>
    </row>
    <row r="39" spans="2:15" ht="15" customHeight="1">
      <c r="B39" s="30">
        <v>34</v>
      </c>
      <c r="C39" s="18" t="s">
        <v>215</v>
      </c>
      <c r="D39" s="44" t="s">
        <v>173</v>
      </c>
      <c r="E39" s="44">
        <v>9</v>
      </c>
      <c r="F39" s="44">
        <v>4</v>
      </c>
      <c r="G39" s="44">
        <v>11</v>
      </c>
      <c r="H39" s="44" t="s">
        <v>173</v>
      </c>
      <c r="I39" s="44">
        <v>13</v>
      </c>
      <c r="J39" s="57">
        <f t="shared" si="3"/>
        <v>37</v>
      </c>
      <c r="K39" s="48">
        <f t="shared" si="1"/>
        <v>0.30833333333333335</v>
      </c>
      <c r="L39" s="52">
        <v>30</v>
      </c>
      <c r="M39" s="52">
        <f>'[2]1yr'!$R$37</f>
        <v>0</v>
      </c>
      <c r="N39" s="52">
        <v>300</v>
      </c>
      <c r="O39" s="60">
        <f t="shared" si="2"/>
        <v>330</v>
      </c>
    </row>
    <row r="40" spans="2:15" ht="15" customHeight="1">
      <c r="B40" s="30">
        <v>35</v>
      </c>
      <c r="C40" s="18" t="s">
        <v>216</v>
      </c>
      <c r="D40" s="44">
        <v>18</v>
      </c>
      <c r="E40" s="44">
        <v>8</v>
      </c>
      <c r="F40" s="44" t="s">
        <v>173</v>
      </c>
      <c r="G40" s="44">
        <v>13</v>
      </c>
      <c r="H40" s="44" t="s">
        <v>173</v>
      </c>
      <c r="I40" s="44">
        <v>8</v>
      </c>
      <c r="J40" s="57">
        <f t="shared" si="3"/>
        <v>47</v>
      </c>
      <c r="K40" s="48">
        <f t="shared" si="1"/>
        <v>0.39166666666666666</v>
      </c>
      <c r="L40" s="52">
        <v>60</v>
      </c>
      <c r="M40" s="52">
        <f>'[2]1yr'!$R$38</f>
        <v>0</v>
      </c>
      <c r="N40" s="52">
        <v>300</v>
      </c>
      <c r="O40" s="60">
        <f t="shared" si="2"/>
        <v>360</v>
      </c>
    </row>
    <row r="41" spans="2:15" ht="15" customHeight="1">
      <c r="B41" s="30">
        <v>36</v>
      </c>
      <c r="C41" s="18" t="s">
        <v>217</v>
      </c>
      <c r="D41" s="44" t="s">
        <v>173</v>
      </c>
      <c r="E41" s="44">
        <v>3</v>
      </c>
      <c r="F41" s="44" t="s">
        <v>173</v>
      </c>
      <c r="G41" s="44">
        <v>9</v>
      </c>
      <c r="H41" s="44" t="s">
        <v>173</v>
      </c>
      <c r="I41" s="44">
        <v>4</v>
      </c>
      <c r="J41" s="57">
        <f t="shared" si="3"/>
        <v>16</v>
      </c>
      <c r="K41" s="48">
        <f t="shared" si="1"/>
        <v>0.13333333333333333</v>
      </c>
      <c r="L41" s="52">
        <v>80</v>
      </c>
      <c r="M41" s="52">
        <f>'[2]1yr'!$R$39</f>
        <v>60</v>
      </c>
      <c r="N41" s="52">
        <v>300</v>
      </c>
      <c r="O41" s="60">
        <f t="shared" si="2"/>
        <v>440</v>
      </c>
    </row>
    <row r="42" spans="2:15" ht="15" customHeight="1">
      <c r="B42" s="30">
        <v>37</v>
      </c>
      <c r="C42" s="18" t="s">
        <v>218</v>
      </c>
      <c r="D42" s="50" t="s">
        <v>173</v>
      </c>
      <c r="E42" s="50">
        <v>5</v>
      </c>
      <c r="F42" s="50" t="s">
        <v>173</v>
      </c>
      <c r="G42" s="50">
        <v>13</v>
      </c>
      <c r="H42" s="50" t="s">
        <v>173</v>
      </c>
      <c r="I42" s="50">
        <v>10</v>
      </c>
      <c r="J42" s="58">
        <f t="shared" si="3"/>
        <v>28</v>
      </c>
      <c r="K42" s="48">
        <f t="shared" si="1"/>
        <v>0.23333333333333334</v>
      </c>
      <c r="L42" s="52">
        <v>145</v>
      </c>
      <c r="M42" s="52">
        <f>'[2]1yr'!$R$40</f>
        <v>0</v>
      </c>
      <c r="N42" s="52">
        <v>300</v>
      </c>
      <c r="O42" s="60">
        <f t="shared" si="2"/>
        <v>445</v>
      </c>
    </row>
    <row r="43" spans="2:15" ht="15" customHeight="1">
      <c r="B43" s="30">
        <v>38</v>
      </c>
      <c r="C43" s="18" t="s">
        <v>219</v>
      </c>
      <c r="D43" s="44">
        <v>19</v>
      </c>
      <c r="E43" s="44" t="s">
        <v>173</v>
      </c>
      <c r="F43" s="44">
        <v>4</v>
      </c>
      <c r="G43" s="44">
        <v>13</v>
      </c>
      <c r="H43" s="44">
        <v>10</v>
      </c>
      <c r="I43" s="44">
        <v>16</v>
      </c>
      <c r="J43" s="57">
        <f aca="true" t="shared" si="4" ref="J43:J57">SUM(D43:I43)</f>
        <v>62</v>
      </c>
      <c r="K43" s="48">
        <f t="shared" si="1"/>
        <v>0.5166666666666667</v>
      </c>
      <c r="L43" s="53">
        <v>50</v>
      </c>
      <c r="M43" s="52">
        <f>'[2]1yr'!$R$40</f>
        <v>0</v>
      </c>
      <c r="N43" s="52">
        <v>500</v>
      </c>
      <c r="O43" s="60">
        <f t="shared" si="2"/>
        <v>550</v>
      </c>
    </row>
    <row r="44" spans="2:15" ht="15" customHeight="1">
      <c r="B44" s="30">
        <v>39</v>
      </c>
      <c r="C44" s="18" t="s">
        <v>200</v>
      </c>
      <c r="D44" s="44">
        <v>18</v>
      </c>
      <c r="E44" s="44">
        <v>9</v>
      </c>
      <c r="F44" s="44">
        <v>8</v>
      </c>
      <c r="G44" s="44">
        <v>4</v>
      </c>
      <c r="H44" s="44">
        <v>8</v>
      </c>
      <c r="I44" s="44">
        <v>10</v>
      </c>
      <c r="J44" s="57">
        <f t="shared" si="4"/>
        <v>57</v>
      </c>
      <c r="K44" s="48">
        <f t="shared" si="1"/>
        <v>0.475</v>
      </c>
      <c r="L44" s="53">
        <v>85</v>
      </c>
      <c r="M44" s="52">
        <f>'[2]1yr'!$R$42</f>
        <v>0</v>
      </c>
      <c r="N44" s="52">
        <v>300</v>
      </c>
      <c r="O44" s="60">
        <f t="shared" si="2"/>
        <v>385</v>
      </c>
    </row>
    <row r="45" spans="2:15" ht="15" customHeight="1">
      <c r="B45" s="30">
        <v>40</v>
      </c>
      <c r="C45" s="22" t="s">
        <v>220</v>
      </c>
      <c r="D45" s="44">
        <v>19</v>
      </c>
      <c r="E45" s="44" t="s">
        <v>173</v>
      </c>
      <c r="F45" s="44">
        <v>6</v>
      </c>
      <c r="G45" s="44">
        <v>12</v>
      </c>
      <c r="H45" s="44">
        <v>11</v>
      </c>
      <c r="I45" s="44">
        <v>13</v>
      </c>
      <c r="J45" s="57">
        <f t="shared" si="4"/>
        <v>61</v>
      </c>
      <c r="K45" s="48">
        <f t="shared" si="1"/>
        <v>0.5083333333333333</v>
      </c>
      <c r="L45" s="53">
        <v>130</v>
      </c>
      <c r="M45" s="52">
        <f>'[2]1yr'!$R$43</f>
        <v>0</v>
      </c>
      <c r="N45" s="52">
        <v>300</v>
      </c>
      <c r="O45" s="60">
        <f t="shared" si="2"/>
        <v>430</v>
      </c>
    </row>
    <row r="46" spans="2:15" ht="15" customHeight="1">
      <c r="B46" s="30">
        <v>41</v>
      </c>
      <c r="C46" s="18" t="s">
        <v>221</v>
      </c>
      <c r="D46" s="44">
        <v>18</v>
      </c>
      <c r="E46" s="44">
        <v>7</v>
      </c>
      <c r="F46" s="44">
        <v>4</v>
      </c>
      <c r="G46" s="44">
        <v>11</v>
      </c>
      <c r="H46" s="44">
        <v>6</v>
      </c>
      <c r="I46" s="44">
        <v>15</v>
      </c>
      <c r="J46" s="57">
        <f t="shared" si="4"/>
        <v>61</v>
      </c>
      <c r="K46" s="48">
        <f t="shared" si="1"/>
        <v>0.5083333333333333</v>
      </c>
      <c r="L46" s="53">
        <v>70</v>
      </c>
      <c r="M46" s="52">
        <f>'[2]1yr'!$R$44</f>
        <v>0</v>
      </c>
      <c r="N46" s="52">
        <v>300</v>
      </c>
      <c r="O46" s="60">
        <f t="shared" si="2"/>
        <v>370</v>
      </c>
    </row>
    <row r="47" spans="2:15" ht="15" customHeight="1">
      <c r="B47" s="30">
        <v>42</v>
      </c>
      <c r="C47" s="34" t="s">
        <v>222</v>
      </c>
      <c r="D47" s="44">
        <v>17</v>
      </c>
      <c r="E47" s="44">
        <v>7</v>
      </c>
      <c r="F47" s="44">
        <v>2</v>
      </c>
      <c r="G47" s="44">
        <v>11</v>
      </c>
      <c r="H47" s="44" t="s">
        <v>173</v>
      </c>
      <c r="I47" s="44">
        <v>13</v>
      </c>
      <c r="J47" s="57">
        <f t="shared" si="4"/>
        <v>50</v>
      </c>
      <c r="K47" s="48">
        <f t="shared" si="1"/>
        <v>0.4166666666666667</v>
      </c>
      <c r="L47" s="53">
        <v>60</v>
      </c>
      <c r="M47" s="52">
        <f>'[2]1yr'!$R$45</f>
        <v>0</v>
      </c>
      <c r="N47" s="52">
        <v>300</v>
      </c>
      <c r="O47" s="60">
        <f t="shared" si="2"/>
        <v>360</v>
      </c>
    </row>
    <row r="48" spans="2:15" ht="15" customHeight="1">
      <c r="B48" s="30">
        <v>43</v>
      </c>
      <c r="C48" s="18" t="s">
        <v>223</v>
      </c>
      <c r="D48" s="44" t="s">
        <v>173</v>
      </c>
      <c r="E48" s="51">
        <v>13</v>
      </c>
      <c r="F48" s="44">
        <v>6</v>
      </c>
      <c r="G48" s="44">
        <v>13</v>
      </c>
      <c r="H48" s="44">
        <v>17</v>
      </c>
      <c r="I48" s="44">
        <v>8</v>
      </c>
      <c r="J48" s="57">
        <f t="shared" si="4"/>
        <v>57</v>
      </c>
      <c r="K48" s="48">
        <f t="shared" si="1"/>
        <v>0.475</v>
      </c>
      <c r="L48" s="53">
        <v>40</v>
      </c>
      <c r="M48" s="52">
        <f>'[2]1yr'!$R$46</f>
        <v>20</v>
      </c>
      <c r="N48" s="52">
        <v>700</v>
      </c>
      <c r="O48" s="60">
        <f t="shared" si="2"/>
        <v>760</v>
      </c>
    </row>
    <row r="49" spans="2:15" ht="15" customHeight="1">
      <c r="B49" s="30">
        <v>44</v>
      </c>
      <c r="C49" s="18" t="s">
        <v>224</v>
      </c>
      <c r="D49" s="50">
        <v>16</v>
      </c>
      <c r="E49" s="50" t="s">
        <v>173</v>
      </c>
      <c r="F49" s="50">
        <v>8</v>
      </c>
      <c r="G49" s="50">
        <v>10</v>
      </c>
      <c r="H49" s="50">
        <v>5</v>
      </c>
      <c r="I49" s="50">
        <v>14</v>
      </c>
      <c r="J49" s="58">
        <f t="shared" si="4"/>
        <v>53</v>
      </c>
      <c r="K49" s="48">
        <f t="shared" si="1"/>
        <v>0.44166666666666665</v>
      </c>
      <c r="L49" s="53">
        <v>115</v>
      </c>
      <c r="M49" s="52">
        <f>'[2]1yr'!$R$47</f>
        <v>0</v>
      </c>
      <c r="N49" s="52">
        <v>300</v>
      </c>
      <c r="O49" s="60">
        <f t="shared" si="2"/>
        <v>415</v>
      </c>
    </row>
    <row r="50" spans="2:15" ht="15" customHeight="1">
      <c r="B50" s="30">
        <v>45</v>
      </c>
      <c r="C50" s="18" t="s">
        <v>225</v>
      </c>
      <c r="D50" s="44" t="s">
        <v>173</v>
      </c>
      <c r="E50" s="44">
        <v>10</v>
      </c>
      <c r="F50" s="44">
        <v>4</v>
      </c>
      <c r="G50" s="44">
        <v>4</v>
      </c>
      <c r="H50" s="44" t="s">
        <v>173</v>
      </c>
      <c r="I50" s="44" t="s">
        <v>173</v>
      </c>
      <c r="J50" s="57">
        <f t="shared" si="4"/>
        <v>18</v>
      </c>
      <c r="K50" s="48">
        <f t="shared" si="1"/>
        <v>0.15</v>
      </c>
      <c r="L50" s="53">
        <v>175</v>
      </c>
      <c r="M50" s="52">
        <f>'[2]1yr'!$R$48</f>
        <v>20</v>
      </c>
      <c r="N50" s="52">
        <v>300</v>
      </c>
      <c r="O50" s="60">
        <f t="shared" si="2"/>
        <v>495</v>
      </c>
    </row>
    <row r="51" spans="2:15" ht="15" customHeight="1">
      <c r="B51" s="30">
        <v>46</v>
      </c>
      <c r="C51" s="18" t="s">
        <v>226</v>
      </c>
      <c r="D51" s="44">
        <v>16</v>
      </c>
      <c r="E51" s="44">
        <v>10</v>
      </c>
      <c r="F51" s="44">
        <v>4</v>
      </c>
      <c r="G51" s="44">
        <v>8</v>
      </c>
      <c r="H51" s="44">
        <v>13</v>
      </c>
      <c r="I51" s="44">
        <v>14</v>
      </c>
      <c r="J51" s="57">
        <f t="shared" si="4"/>
        <v>65</v>
      </c>
      <c r="K51" s="48">
        <f t="shared" si="1"/>
        <v>0.5416666666666666</v>
      </c>
      <c r="L51" s="53">
        <v>50</v>
      </c>
      <c r="M51" s="52">
        <f>'[2]1yr'!$R$49</f>
        <v>0</v>
      </c>
      <c r="N51" s="52">
        <v>300</v>
      </c>
      <c r="O51" s="60">
        <f t="shared" si="2"/>
        <v>350</v>
      </c>
    </row>
    <row r="52" spans="2:15" ht="15" customHeight="1">
      <c r="B52" s="30">
        <v>47</v>
      </c>
      <c r="C52" s="18" t="s">
        <v>227</v>
      </c>
      <c r="D52" s="44" t="s">
        <v>173</v>
      </c>
      <c r="E52" s="44">
        <v>7</v>
      </c>
      <c r="F52" s="44">
        <v>4</v>
      </c>
      <c r="G52" s="44">
        <v>7</v>
      </c>
      <c r="H52" s="44" t="s">
        <v>173</v>
      </c>
      <c r="I52" s="44">
        <v>1</v>
      </c>
      <c r="J52" s="57">
        <f t="shared" si="4"/>
        <v>19</v>
      </c>
      <c r="K52" s="48">
        <f t="shared" si="1"/>
        <v>0.15833333333333333</v>
      </c>
      <c r="L52" s="53">
        <v>130</v>
      </c>
      <c r="M52" s="52">
        <f>'[2]1yr'!$R$50</f>
        <v>0</v>
      </c>
      <c r="N52" s="52">
        <v>300</v>
      </c>
      <c r="O52" s="60">
        <f t="shared" si="2"/>
        <v>430</v>
      </c>
    </row>
    <row r="53" spans="2:15" ht="15" customHeight="1">
      <c r="B53" s="30">
        <v>48</v>
      </c>
      <c r="C53" s="18" t="s">
        <v>65</v>
      </c>
      <c r="D53" s="44">
        <v>17</v>
      </c>
      <c r="E53" s="44">
        <v>6</v>
      </c>
      <c r="F53" s="44">
        <v>6</v>
      </c>
      <c r="G53" s="44">
        <v>10</v>
      </c>
      <c r="H53" s="44">
        <v>5</v>
      </c>
      <c r="I53" s="44">
        <v>10</v>
      </c>
      <c r="J53" s="57">
        <f t="shared" si="4"/>
        <v>54</v>
      </c>
      <c r="K53" s="48">
        <f t="shared" si="1"/>
        <v>0.45</v>
      </c>
      <c r="L53" s="53">
        <v>75</v>
      </c>
      <c r="M53" s="52">
        <f>'[2]1yr'!$R$51</f>
        <v>40</v>
      </c>
      <c r="N53" s="52">
        <v>300</v>
      </c>
      <c r="O53" s="60">
        <f t="shared" si="2"/>
        <v>415</v>
      </c>
    </row>
    <row r="54" spans="2:15" ht="15" customHeight="1">
      <c r="B54" s="30">
        <v>49</v>
      </c>
      <c r="C54" s="18" t="s">
        <v>228</v>
      </c>
      <c r="D54" s="44">
        <v>18</v>
      </c>
      <c r="E54" s="44">
        <v>7</v>
      </c>
      <c r="F54" s="44" t="s">
        <v>173</v>
      </c>
      <c r="G54" s="44">
        <v>8</v>
      </c>
      <c r="H54" s="44">
        <v>4</v>
      </c>
      <c r="I54" s="44">
        <v>12</v>
      </c>
      <c r="J54" s="57">
        <f t="shared" si="4"/>
        <v>49</v>
      </c>
      <c r="K54" s="48">
        <f t="shared" si="1"/>
        <v>0.4083333333333333</v>
      </c>
      <c r="L54" s="53">
        <v>175</v>
      </c>
      <c r="M54" s="52">
        <f>'[2]1yr'!$R$52</f>
        <v>20</v>
      </c>
      <c r="N54" s="52">
        <v>300</v>
      </c>
      <c r="O54" s="60">
        <f t="shared" si="2"/>
        <v>495</v>
      </c>
    </row>
    <row r="55" spans="2:15" ht="15" customHeight="1">
      <c r="B55" s="30">
        <v>50</v>
      </c>
      <c r="C55" s="18" t="s">
        <v>229</v>
      </c>
      <c r="D55" s="44">
        <v>18</v>
      </c>
      <c r="E55" s="44">
        <v>9</v>
      </c>
      <c r="F55" s="44">
        <v>4</v>
      </c>
      <c r="G55" s="44">
        <v>10</v>
      </c>
      <c r="H55" s="44">
        <v>16</v>
      </c>
      <c r="I55" s="44">
        <v>15</v>
      </c>
      <c r="J55" s="57">
        <f t="shared" si="4"/>
        <v>72</v>
      </c>
      <c r="K55" s="48">
        <f t="shared" si="1"/>
        <v>0.6</v>
      </c>
      <c r="L55" s="53">
        <v>35</v>
      </c>
      <c r="M55" s="52">
        <f>'[2]1yr'!$R$53</f>
        <v>30</v>
      </c>
      <c r="N55" s="52">
        <v>300</v>
      </c>
      <c r="O55" s="60">
        <f t="shared" si="2"/>
        <v>365</v>
      </c>
    </row>
    <row r="56" spans="2:15" ht="15" customHeight="1">
      <c r="B56" s="30">
        <v>51</v>
      </c>
      <c r="C56" s="18" t="s">
        <v>230</v>
      </c>
      <c r="D56" s="44">
        <v>18</v>
      </c>
      <c r="E56" s="44">
        <v>12</v>
      </c>
      <c r="F56" s="44">
        <v>13</v>
      </c>
      <c r="G56" s="44">
        <v>10</v>
      </c>
      <c r="H56" s="44">
        <v>14</v>
      </c>
      <c r="I56" s="44">
        <v>13</v>
      </c>
      <c r="J56" s="57">
        <f t="shared" si="4"/>
        <v>80</v>
      </c>
      <c r="K56" s="48">
        <f t="shared" si="1"/>
        <v>0.6666666666666666</v>
      </c>
      <c r="L56" s="53">
        <v>15</v>
      </c>
      <c r="M56" s="52">
        <f>'[2]1yr'!$R$54</f>
        <v>0</v>
      </c>
      <c r="N56" s="52">
        <v>300</v>
      </c>
      <c r="O56" s="60">
        <f t="shared" si="2"/>
        <v>315</v>
      </c>
    </row>
    <row r="57" spans="2:15" ht="15" customHeight="1">
      <c r="B57" s="30">
        <v>52</v>
      </c>
      <c r="C57" s="18" t="s">
        <v>231</v>
      </c>
      <c r="D57" s="44">
        <v>17</v>
      </c>
      <c r="E57" s="44">
        <v>5</v>
      </c>
      <c r="F57" s="44">
        <v>8</v>
      </c>
      <c r="G57" s="44">
        <v>7</v>
      </c>
      <c r="H57" s="44">
        <v>8</v>
      </c>
      <c r="I57" s="44">
        <v>16</v>
      </c>
      <c r="J57" s="57">
        <f t="shared" si="4"/>
        <v>61</v>
      </c>
      <c r="K57" s="48">
        <f t="shared" si="1"/>
        <v>0.5083333333333333</v>
      </c>
      <c r="L57" s="53">
        <v>115</v>
      </c>
      <c r="M57" s="52">
        <f>'[2]1yr'!$R$55</f>
        <v>20</v>
      </c>
      <c r="N57" s="52">
        <v>300</v>
      </c>
      <c r="O57" s="60">
        <f t="shared" si="2"/>
        <v>435</v>
      </c>
    </row>
    <row r="58" spans="2:15" ht="15" customHeight="1">
      <c r="B58" s="30">
        <v>53</v>
      </c>
      <c r="C58" s="18" t="s">
        <v>232</v>
      </c>
      <c r="D58" s="44">
        <v>18</v>
      </c>
      <c r="E58" s="44">
        <v>13</v>
      </c>
      <c r="F58" s="44">
        <v>8</v>
      </c>
      <c r="G58" s="44">
        <v>11</v>
      </c>
      <c r="H58" s="44">
        <v>12</v>
      </c>
      <c r="I58" s="44">
        <v>16</v>
      </c>
      <c r="J58" s="57">
        <f>SUM(D58:I58)</f>
        <v>78</v>
      </c>
      <c r="K58" s="48">
        <f t="shared" si="1"/>
        <v>0.65</v>
      </c>
      <c r="L58" s="53">
        <v>90</v>
      </c>
      <c r="M58" s="52">
        <f>'[2]1yr'!$R$56</f>
        <v>0</v>
      </c>
      <c r="N58" s="52">
        <v>300</v>
      </c>
      <c r="O58" s="60">
        <f t="shared" si="2"/>
        <v>390</v>
      </c>
    </row>
    <row r="59" spans="2:15" ht="15" customHeight="1">
      <c r="B59" s="30">
        <v>54</v>
      </c>
      <c r="C59" s="22" t="s">
        <v>233</v>
      </c>
      <c r="D59" s="44">
        <v>19</v>
      </c>
      <c r="E59" s="44">
        <v>8</v>
      </c>
      <c r="F59" s="44">
        <v>10</v>
      </c>
      <c r="G59" s="44">
        <v>9</v>
      </c>
      <c r="H59" s="44">
        <v>4</v>
      </c>
      <c r="I59" s="44">
        <v>9</v>
      </c>
      <c r="J59" s="57">
        <f>SUM(D59:I59)</f>
        <v>59</v>
      </c>
      <c r="K59" s="48">
        <f t="shared" si="1"/>
        <v>0.49166666666666664</v>
      </c>
      <c r="L59" s="53">
        <v>0</v>
      </c>
      <c r="M59" s="52">
        <f>'[2]1yr'!$R$57</f>
        <v>0</v>
      </c>
      <c r="N59" s="52">
        <v>300</v>
      </c>
      <c r="O59" s="60">
        <f t="shared" si="2"/>
        <v>300</v>
      </c>
    </row>
    <row r="60" spans="2:15" ht="15" customHeight="1" thickBot="1">
      <c r="B60" s="32">
        <v>55</v>
      </c>
      <c r="C60" s="26" t="s">
        <v>278</v>
      </c>
      <c r="D60" s="45">
        <v>12</v>
      </c>
      <c r="E60" s="45">
        <v>5</v>
      </c>
      <c r="F60" s="45">
        <v>6</v>
      </c>
      <c r="G60" s="45">
        <v>9</v>
      </c>
      <c r="H60" s="45">
        <v>9</v>
      </c>
      <c r="I60" s="45">
        <v>5</v>
      </c>
      <c r="J60" s="59">
        <f>SUM(D60:I60)</f>
        <v>46</v>
      </c>
      <c r="K60" s="49">
        <f t="shared" si="1"/>
        <v>0.38333333333333336</v>
      </c>
      <c r="L60" s="54">
        <v>15</v>
      </c>
      <c r="M60" s="52">
        <f>'[2]1yr'!$R$58</f>
        <v>0</v>
      </c>
      <c r="N60" s="52">
        <v>300</v>
      </c>
      <c r="O60" s="60">
        <f t="shared" si="2"/>
        <v>315</v>
      </c>
    </row>
    <row r="61" spans="2:11" ht="15" customHeight="1" thickTop="1">
      <c r="B61" s="8"/>
      <c r="C61" s="63" t="s">
        <v>535</v>
      </c>
      <c r="D61" s="7"/>
      <c r="E61" s="7"/>
      <c r="F61" s="7"/>
      <c r="G61" s="7"/>
      <c r="H61" s="7"/>
      <c r="I61" s="7"/>
      <c r="J61" s="7"/>
      <c r="K61" s="14"/>
    </row>
    <row r="62" spans="2:11" ht="15" customHeight="1">
      <c r="B62" s="8"/>
      <c r="C62" s="166"/>
      <c r="D62" s="166"/>
      <c r="E62" s="166"/>
      <c r="F62" s="166"/>
      <c r="G62" s="174"/>
      <c r="H62" s="174"/>
      <c r="I62" s="174"/>
      <c r="J62" s="174"/>
      <c r="K62" s="173"/>
    </row>
    <row r="63" spans="2:13" ht="13.5">
      <c r="B63" s="8"/>
      <c r="C63" s="167"/>
      <c r="D63" s="167"/>
      <c r="E63" s="167"/>
      <c r="F63" s="167"/>
      <c r="K63" s="165" t="s">
        <v>533</v>
      </c>
      <c r="L63" s="165"/>
      <c r="M63" s="165"/>
    </row>
    <row r="64" spans="2:3" ht="13.5">
      <c r="B64" s="8"/>
      <c r="C64" s="1"/>
    </row>
    <row r="65" spans="2:3" ht="13.5">
      <c r="B65" s="8"/>
      <c r="C65" s="1"/>
    </row>
    <row r="66" spans="2:3" ht="13.5">
      <c r="B66" s="8"/>
      <c r="C66" s="1"/>
    </row>
    <row r="67" spans="2:15" ht="18" customHeight="1">
      <c r="B67" s="154" t="str">
        <f>B1</f>
        <v>University College for Boys, University of Peshawar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</row>
    <row r="68" spans="2:15" ht="15" customHeight="1">
      <c r="B68" s="155" t="str">
        <f>B2</f>
        <v>FIRST  Monthly Test Result -- October, 2011 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</row>
    <row r="69" spans="2:11" ht="17.25" thickBot="1">
      <c r="B69" s="162" t="str">
        <f>B3</f>
        <v>1st Year</v>
      </c>
      <c r="C69" s="162"/>
      <c r="D69" s="162"/>
      <c r="E69" s="162"/>
      <c r="F69" s="162"/>
      <c r="G69" s="162"/>
      <c r="H69" s="162"/>
      <c r="I69" s="162"/>
      <c r="J69" s="162"/>
      <c r="K69" s="162"/>
    </row>
    <row r="70" spans="2:15" ht="13.5" customHeight="1" thickTop="1">
      <c r="B70" s="187" t="s">
        <v>545</v>
      </c>
      <c r="C70" s="39" t="s">
        <v>89</v>
      </c>
      <c r="D70" s="41" t="s">
        <v>165</v>
      </c>
      <c r="E70" s="41" t="s">
        <v>168</v>
      </c>
      <c r="F70" s="85" t="s">
        <v>177</v>
      </c>
      <c r="G70" s="41" t="s">
        <v>170</v>
      </c>
      <c r="H70" s="41" t="s">
        <v>164</v>
      </c>
      <c r="I70" s="41" t="s">
        <v>167</v>
      </c>
      <c r="J70" s="178" t="s">
        <v>525</v>
      </c>
      <c r="K70" s="178" t="s">
        <v>169</v>
      </c>
      <c r="L70" s="156" t="s">
        <v>532</v>
      </c>
      <c r="M70" s="158" t="s">
        <v>530</v>
      </c>
      <c r="N70" s="158" t="s">
        <v>531</v>
      </c>
      <c r="O70" s="160" t="s">
        <v>528</v>
      </c>
    </row>
    <row r="71" spans="2:17" ht="13.5">
      <c r="B71" s="188"/>
      <c r="C71" s="40" t="s">
        <v>163</v>
      </c>
      <c r="D71" s="42">
        <v>20</v>
      </c>
      <c r="E71" s="42">
        <v>20</v>
      </c>
      <c r="F71" s="42">
        <v>20</v>
      </c>
      <c r="G71" s="42">
        <v>20</v>
      </c>
      <c r="H71" s="42">
        <v>20</v>
      </c>
      <c r="I71" s="42">
        <v>20</v>
      </c>
      <c r="J71" s="179"/>
      <c r="K71" s="179"/>
      <c r="L71" s="157"/>
      <c r="M71" s="159"/>
      <c r="N71" s="159"/>
      <c r="O71" s="161"/>
      <c r="Q71" s="57">
        <f>SUM(K71:P71)</f>
        <v>0</v>
      </c>
    </row>
    <row r="72" spans="2:15" ht="12" customHeight="1">
      <c r="B72" s="83">
        <v>101</v>
      </c>
      <c r="C72" s="15" t="s">
        <v>40</v>
      </c>
      <c r="D72" s="44">
        <v>18</v>
      </c>
      <c r="E72" s="44">
        <v>16</v>
      </c>
      <c r="F72" s="44">
        <v>4</v>
      </c>
      <c r="G72" s="44">
        <v>14</v>
      </c>
      <c r="H72" s="44">
        <v>11</v>
      </c>
      <c r="I72" s="44">
        <v>18</v>
      </c>
      <c r="J72" s="57">
        <f>SUM(D72:I72)</f>
        <v>81</v>
      </c>
      <c r="K72" s="48">
        <f>(J72/120)</f>
        <v>0.675</v>
      </c>
      <c r="L72" s="64">
        <v>30</v>
      </c>
      <c r="M72" s="52">
        <f>'[2]1yr'!$R$66</f>
        <v>0</v>
      </c>
      <c r="N72" s="52">
        <v>300</v>
      </c>
      <c r="O72" s="60">
        <f>SUM(L72:N72)</f>
        <v>330</v>
      </c>
    </row>
    <row r="73" spans="2:15" ht="12" customHeight="1">
      <c r="B73" s="83">
        <f>B72+1</f>
        <v>102</v>
      </c>
      <c r="C73" s="15" t="s">
        <v>234</v>
      </c>
      <c r="D73" s="44">
        <v>16</v>
      </c>
      <c r="E73" s="44">
        <v>13</v>
      </c>
      <c r="F73" s="44">
        <v>14</v>
      </c>
      <c r="G73" s="44">
        <v>18</v>
      </c>
      <c r="H73" s="44">
        <v>17</v>
      </c>
      <c r="I73" s="44">
        <v>15</v>
      </c>
      <c r="J73" s="57">
        <f>SUM(D73:I73)</f>
        <v>93</v>
      </c>
      <c r="K73" s="48">
        <f aca="true" t="shared" si="5" ref="K73:K135">(J73/120)</f>
        <v>0.775</v>
      </c>
      <c r="L73" s="64">
        <v>5</v>
      </c>
      <c r="M73" s="52">
        <f>'[2]1yr'!$R$67</f>
        <v>0</v>
      </c>
      <c r="N73" s="52">
        <v>300</v>
      </c>
      <c r="O73" s="60">
        <f aca="true" t="shared" si="6" ref="O73:O135">SUM(L73:N73)</f>
        <v>305</v>
      </c>
    </row>
    <row r="74" spans="2:15" ht="12" customHeight="1">
      <c r="B74" s="83">
        <f aca="true" t="shared" si="7" ref="B74:B134">B73+1</f>
        <v>103</v>
      </c>
      <c r="C74" s="15" t="s">
        <v>235</v>
      </c>
      <c r="D74" s="44">
        <v>17</v>
      </c>
      <c r="E74" s="44">
        <v>13</v>
      </c>
      <c r="F74" s="44">
        <v>14</v>
      </c>
      <c r="G74" s="44">
        <v>18</v>
      </c>
      <c r="H74" s="44">
        <v>16</v>
      </c>
      <c r="I74" s="44">
        <v>13</v>
      </c>
      <c r="J74" s="57">
        <f>SUM(D74:I74)</f>
        <v>91</v>
      </c>
      <c r="K74" s="48">
        <f t="shared" si="5"/>
        <v>0.7583333333333333</v>
      </c>
      <c r="L74" s="64">
        <v>10</v>
      </c>
      <c r="M74" s="52">
        <f>'[2]1yr'!$R$68</f>
        <v>0</v>
      </c>
      <c r="N74" s="52">
        <v>500</v>
      </c>
      <c r="O74" s="60">
        <f t="shared" si="6"/>
        <v>510</v>
      </c>
    </row>
    <row r="75" spans="2:15" ht="12" customHeight="1">
      <c r="B75" s="83">
        <f t="shared" si="7"/>
        <v>104</v>
      </c>
      <c r="C75" s="15" t="s">
        <v>128</v>
      </c>
      <c r="D75" s="44">
        <v>13</v>
      </c>
      <c r="E75" s="44">
        <v>14</v>
      </c>
      <c r="F75" s="44">
        <v>8</v>
      </c>
      <c r="G75" s="44">
        <v>17</v>
      </c>
      <c r="H75" s="44">
        <v>13</v>
      </c>
      <c r="I75" s="44">
        <v>16</v>
      </c>
      <c r="J75" s="57">
        <f>SUM(D75:I75)</f>
        <v>81</v>
      </c>
      <c r="K75" s="48">
        <f t="shared" si="5"/>
        <v>0.675</v>
      </c>
      <c r="L75" s="64">
        <v>40</v>
      </c>
      <c r="M75" s="52">
        <f>'[2]1yr'!$R$69</f>
        <v>0</v>
      </c>
      <c r="N75" s="52">
        <v>300</v>
      </c>
      <c r="O75" s="60">
        <f t="shared" si="6"/>
        <v>340</v>
      </c>
    </row>
    <row r="76" spans="2:15" ht="12" customHeight="1">
      <c r="B76" s="83">
        <f t="shared" si="7"/>
        <v>105</v>
      </c>
      <c r="C76" s="15" t="s">
        <v>236</v>
      </c>
      <c r="D76" s="44">
        <v>14</v>
      </c>
      <c r="E76" s="44">
        <v>8</v>
      </c>
      <c r="F76" s="44">
        <v>4</v>
      </c>
      <c r="G76" s="44">
        <v>18</v>
      </c>
      <c r="H76" s="44">
        <v>14</v>
      </c>
      <c r="I76" s="44">
        <v>4</v>
      </c>
      <c r="J76" s="57">
        <f aca="true" t="shared" si="8" ref="J76:J82">SUM(D76:I76)</f>
        <v>62</v>
      </c>
      <c r="K76" s="48">
        <f t="shared" si="5"/>
        <v>0.5166666666666667</v>
      </c>
      <c r="L76" s="64">
        <v>100</v>
      </c>
      <c r="M76" s="52">
        <f>'[2]1yr'!$R$70</f>
        <v>1540</v>
      </c>
      <c r="N76" s="52">
        <v>300</v>
      </c>
      <c r="O76" s="55">
        <f t="shared" si="6"/>
        <v>1940</v>
      </c>
    </row>
    <row r="77" spans="2:15" ht="12" customHeight="1">
      <c r="B77" s="83">
        <f t="shared" si="7"/>
        <v>106</v>
      </c>
      <c r="C77" s="15" t="s">
        <v>237</v>
      </c>
      <c r="D77" s="44">
        <v>19</v>
      </c>
      <c r="E77" s="44">
        <v>17</v>
      </c>
      <c r="F77" s="44">
        <v>12</v>
      </c>
      <c r="G77" s="44">
        <v>18</v>
      </c>
      <c r="H77" s="44">
        <v>10</v>
      </c>
      <c r="I77" s="44" t="s">
        <v>173</v>
      </c>
      <c r="J77" s="57">
        <f t="shared" si="8"/>
        <v>76</v>
      </c>
      <c r="K77" s="48">
        <f t="shared" si="5"/>
        <v>0.6333333333333333</v>
      </c>
      <c r="L77" s="64">
        <v>0</v>
      </c>
      <c r="M77" s="52">
        <f>'[2]1yr'!$R$71</f>
        <v>0</v>
      </c>
      <c r="N77" s="52">
        <v>300</v>
      </c>
      <c r="O77" s="60">
        <f t="shared" si="6"/>
        <v>300</v>
      </c>
    </row>
    <row r="78" spans="2:15" ht="12" customHeight="1">
      <c r="B78" s="83">
        <f t="shared" si="7"/>
        <v>107</v>
      </c>
      <c r="C78" s="15" t="s">
        <v>238</v>
      </c>
      <c r="D78" s="44">
        <v>14</v>
      </c>
      <c r="E78" s="44">
        <v>16</v>
      </c>
      <c r="F78" s="44">
        <v>14</v>
      </c>
      <c r="G78" s="44">
        <v>19</v>
      </c>
      <c r="H78" s="44">
        <v>9</v>
      </c>
      <c r="I78" s="44">
        <v>16</v>
      </c>
      <c r="J78" s="57">
        <f t="shared" si="8"/>
        <v>88</v>
      </c>
      <c r="K78" s="48">
        <f t="shared" si="5"/>
        <v>0.7333333333333333</v>
      </c>
      <c r="L78" s="64">
        <v>15</v>
      </c>
      <c r="M78" s="52">
        <f>'[2]1yr'!$R$72</f>
        <v>0</v>
      </c>
      <c r="N78" s="52">
        <v>300</v>
      </c>
      <c r="O78" s="60">
        <f t="shared" si="6"/>
        <v>315</v>
      </c>
    </row>
    <row r="79" spans="2:15" ht="12" customHeight="1">
      <c r="B79" s="83">
        <f t="shared" si="7"/>
        <v>108</v>
      </c>
      <c r="C79" s="15" t="s">
        <v>239</v>
      </c>
      <c r="D79" s="44">
        <v>19</v>
      </c>
      <c r="E79" s="44">
        <v>16</v>
      </c>
      <c r="F79" s="44">
        <v>12</v>
      </c>
      <c r="G79" s="44">
        <v>18</v>
      </c>
      <c r="H79" s="44">
        <v>6</v>
      </c>
      <c r="I79" s="44">
        <v>7</v>
      </c>
      <c r="J79" s="57">
        <f t="shared" si="8"/>
        <v>78</v>
      </c>
      <c r="K79" s="48">
        <f t="shared" si="5"/>
        <v>0.65</v>
      </c>
      <c r="L79" s="64">
        <v>15</v>
      </c>
      <c r="M79" s="52">
        <f>'[2]1yr'!$R$73</f>
        <v>20</v>
      </c>
      <c r="N79" s="52">
        <v>300</v>
      </c>
      <c r="O79" s="60">
        <f t="shared" si="6"/>
        <v>335</v>
      </c>
    </row>
    <row r="80" spans="2:15" ht="12" customHeight="1">
      <c r="B80" s="83">
        <f t="shared" si="7"/>
        <v>109</v>
      </c>
      <c r="C80" s="15" t="s">
        <v>240</v>
      </c>
      <c r="D80" s="44">
        <v>18</v>
      </c>
      <c r="E80" s="44">
        <v>14</v>
      </c>
      <c r="F80" s="44">
        <v>14</v>
      </c>
      <c r="G80" s="44">
        <v>18</v>
      </c>
      <c r="H80" s="44">
        <v>8</v>
      </c>
      <c r="I80" s="44">
        <v>18</v>
      </c>
      <c r="J80" s="57">
        <f t="shared" si="8"/>
        <v>90</v>
      </c>
      <c r="K80" s="48">
        <f t="shared" si="5"/>
        <v>0.75</v>
      </c>
      <c r="L80" s="64">
        <v>5</v>
      </c>
      <c r="M80" s="52">
        <f>'[2]1yr'!$R$74</f>
        <v>0</v>
      </c>
      <c r="N80" s="52">
        <v>300</v>
      </c>
      <c r="O80" s="60">
        <f t="shared" si="6"/>
        <v>305</v>
      </c>
    </row>
    <row r="81" spans="2:15" ht="12" customHeight="1">
      <c r="B81" s="83">
        <f t="shared" si="7"/>
        <v>110</v>
      </c>
      <c r="C81" s="15" t="s">
        <v>241</v>
      </c>
      <c r="D81" s="44">
        <v>19</v>
      </c>
      <c r="E81" s="44">
        <v>16</v>
      </c>
      <c r="F81" s="44">
        <v>12</v>
      </c>
      <c r="G81" s="44">
        <v>17</v>
      </c>
      <c r="H81" s="44">
        <v>13</v>
      </c>
      <c r="I81" s="44">
        <v>12</v>
      </c>
      <c r="J81" s="57">
        <f t="shared" si="8"/>
        <v>89</v>
      </c>
      <c r="K81" s="48">
        <f t="shared" si="5"/>
        <v>0.7416666666666667</v>
      </c>
      <c r="L81" s="64">
        <v>40</v>
      </c>
      <c r="M81" s="52">
        <f>'[2]1yr'!$R$75</f>
        <v>0</v>
      </c>
      <c r="N81" s="52">
        <v>300</v>
      </c>
      <c r="O81" s="60">
        <f t="shared" si="6"/>
        <v>340</v>
      </c>
    </row>
    <row r="82" spans="2:15" ht="12" customHeight="1">
      <c r="B82" s="83">
        <f t="shared" si="7"/>
        <v>111</v>
      </c>
      <c r="C82" s="15" t="s">
        <v>242</v>
      </c>
      <c r="D82" s="44">
        <v>19</v>
      </c>
      <c r="E82" s="44">
        <v>10</v>
      </c>
      <c r="F82" s="44">
        <v>10</v>
      </c>
      <c r="G82" s="44">
        <v>20</v>
      </c>
      <c r="H82" s="44">
        <v>10</v>
      </c>
      <c r="I82" s="44">
        <v>14</v>
      </c>
      <c r="J82" s="57">
        <f t="shared" si="8"/>
        <v>83</v>
      </c>
      <c r="K82" s="48">
        <f t="shared" si="5"/>
        <v>0.6916666666666667</v>
      </c>
      <c r="L82" s="64">
        <v>15</v>
      </c>
      <c r="M82" s="52">
        <f>'[2]1yr'!$R$76</f>
        <v>0</v>
      </c>
      <c r="N82" s="52">
        <v>300</v>
      </c>
      <c r="O82" s="60">
        <f t="shared" si="6"/>
        <v>315</v>
      </c>
    </row>
    <row r="83" spans="2:15" ht="12" customHeight="1">
      <c r="B83" s="83">
        <f t="shared" si="7"/>
        <v>112</v>
      </c>
      <c r="C83" s="15" t="s">
        <v>243</v>
      </c>
      <c r="D83" s="44">
        <v>19</v>
      </c>
      <c r="E83" s="44">
        <v>16</v>
      </c>
      <c r="F83" s="44">
        <v>12</v>
      </c>
      <c r="G83" s="44">
        <v>18</v>
      </c>
      <c r="H83" s="44">
        <v>10</v>
      </c>
      <c r="I83" s="44">
        <v>13</v>
      </c>
      <c r="J83" s="57">
        <f aca="true" t="shared" si="9" ref="J83:J89">SUM(D83:I83)</f>
        <v>88</v>
      </c>
      <c r="K83" s="48">
        <f t="shared" si="5"/>
        <v>0.7333333333333333</v>
      </c>
      <c r="L83" s="64">
        <v>25</v>
      </c>
      <c r="M83" s="52">
        <f>'[2]1yr'!$R$77</f>
        <v>0</v>
      </c>
      <c r="N83" s="52">
        <v>300</v>
      </c>
      <c r="O83" s="60">
        <f t="shared" si="6"/>
        <v>325</v>
      </c>
    </row>
    <row r="84" spans="2:15" ht="12" customHeight="1">
      <c r="B84" s="83">
        <f t="shared" si="7"/>
        <v>113</v>
      </c>
      <c r="C84" s="15" t="s">
        <v>244</v>
      </c>
      <c r="D84" s="44">
        <v>18</v>
      </c>
      <c r="E84" s="44">
        <v>15</v>
      </c>
      <c r="F84" s="44">
        <v>11</v>
      </c>
      <c r="G84" s="44">
        <v>14</v>
      </c>
      <c r="H84" s="44">
        <v>11</v>
      </c>
      <c r="I84" s="44">
        <v>17</v>
      </c>
      <c r="J84" s="57">
        <f t="shared" si="9"/>
        <v>86</v>
      </c>
      <c r="K84" s="48">
        <f t="shared" si="5"/>
        <v>0.7166666666666667</v>
      </c>
      <c r="L84" s="64">
        <v>85</v>
      </c>
      <c r="M84" s="52">
        <f>'[2]1yr'!$R$78</f>
        <v>0</v>
      </c>
      <c r="N84" s="52">
        <v>300</v>
      </c>
      <c r="O84" s="60">
        <f t="shared" si="6"/>
        <v>385</v>
      </c>
    </row>
    <row r="85" spans="2:15" ht="12" customHeight="1">
      <c r="B85" s="83">
        <f t="shared" si="7"/>
        <v>114</v>
      </c>
      <c r="C85" s="15" t="s">
        <v>245</v>
      </c>
      <c r="D85" s="44">
        <v>19</v>
      </c>
      <c r="E85" s="44">
        <v>17</v>
      </c>
      <c r="F85" s="44">
        <v>13</v>
      </c>
      <c r="G85" s="44">
        <v>19</v>
      </c>
      <c r="H85" s="44">
        <v>14</v>
      </c>
      <c r="I85" s="44">
        <v>11</v>
      </c>
      <c r="J85" s="57">
        <f t="shared" si="9"/>
        <v>93</v>
      </c>
      <c r="K85" s="48">
        <f t="shared" si="5"/>
        <v>0.775</v>
      </c>
      <c r="L85" s="64">
        <v>40</v>
      </c>
      <c r="M85" s="52">
        <f>'[2]1yr'!$R$79</f>
        <v>0</v>
      </c>
      <c r="N85" s="52">
        <v>300</v>
      </c>
      <c r="O85" s="60">
        <f t="shared" si="6"/>
        <v>340</v>
      </c>
    </row>
    <row r="86" spans="2:15" ht="12" customHeight="1">
      <c r="B86" s="83">
        <f t="shared" si="7"/>
        <v>115</v>
      </c>
      <c r="C86" s="15" t="s">
        <v>246</v>
      </c>
      <c r="D86" s="44">
        <v>18</v>
      </c>
      <c r="E86" s="44">
        <v>10</v>
      </c>
      <c r="F86" s="44">
        <v>15</v>
      </c>
      <c r="G86" s="44">
        <v>18</v>
      </c>
      <c r="H86" s="44">
        <v>12</v>
      </c>
      <c r="I86" s="44">
        <v>14</v>
      </c>
      <c r="J86" s="57">
        <f t="shared" si="9"/>
        <v>87</v>
      </c>
      <c r="K86" s="48">
        <f t="shared" si="5"/>
        <v>0.725</v>
      </c>
      <c r="L86" s="64">
        <v>25</v>
      </c>
      <c r="M86" s="52">
        <f>'[2]1yr'!$R$80</f>
        <v>0</v>
      </c>
      <c r="N86" s="52">
        <v>300</v>
      </c>
      <c r="O86" s="60">
        <f t="shared" si="6"/>
        <v>325</v>
      </c>
    </row>
    <row r="87" spans="2:15" ht="12" customHeight="1">
      <c r="B87" s="83">
        <f t="shared" si="7"/>
        <v>116</v>
      </c>
      <c r="C87" s="15" t="s">
        <v>247</v>
      </c>
      <c r="D87" s="44">
        <v>19</v>
      </c>
      <c r="E87" s="44">
        <v>16</v>
      </c>
      <c r="F87" s="44">
        <v>15</v>
      </c>
      <c r="G87" s="44">
        <v>17</v>
      </c>
      <c r="H87" s="44">
        <v>10</v>
      </c>
      <c r="I87" s="44">
        <v>16</v>
      </c>
      <c r="J87" s="57">
        <f t="shared" si="9"/>
        <v>93</v>
      </c>
      <c r="K87" s="48">
        <f t="shared" si="5"/>
        <v>0.775</v>
      </c>
      <c r="L87" s="64">
        <v>0</v>
      </c>
      <c r="M87" s="52">
        <f>'[2]1yr'!$R$81</f>
        <v>0</v>
      </c>
      <c r="N87" s="52">
        <v>500</v>
      </c>
      <c r="O87" s="60">
        <f t="shared" si="6"/>
        <v>500</v>
      </c>
    </row>
    <row r="88" spans="2:15" ht="12" customHeight="1">
      <c r="B88" s="83">
        <f t="shared" si="7"/>
        <v>117</v>
      </c>
      <c r="C88" s="15" t="s">
        <v>248</v>
      </c>
      <c r="D88" s="44">
        <v>20</v>
      </c>
      <c r="E88" s="44">
        <v>13</v>
      </c>
      <c r="F88" s="44" t="s">
        <v>173</v>
      </c>
      <c r="G88" s="44">
        <v>17</v>
      </c>
      <c r="H88" s="44">
        <v>8</v>
      </c>
      <c r="I88" s="44">
        <v>15</v>
      </c>
      <c r="J88" s="57">
        <f t="shared" si="9"/>
        <v>73</v>
      </c>
      <c r="K88" s="48">
        <f t="shared" si="5"/>
        <v>0.6083333333333333</v>
      </c>
      <c r="L88" s="64">
        <v>65</v>
      </c>
      <c r="M88" s="52">
        <f>'[2]1yr'!$R$82</f>
        <v>0</v>
      </c>
      <c r="N88" s="52">
        <v>300</v>
      </c>
      <c r="O88" s="60">
        <f t="shared" si="6"/>
        <v>365</v>
      </c>
    </row>
    <row r="89" spans="2:15" ht="12" customHeight="1">
      <c r="B89" s="83">
        <f t="shared" si="7"/>
        <v>118</v>
      </c>
      <c r="C89" s="15" t="s">
        <v>249</v>
      </c>
      <c r="D89" s="44">
        <v>15</v>
      </c>
      <c r="E89" s="44">
        <v>15</v>
      </c>
      <c r="F89" s="44">
        <v>10</v>
      </c>
      <c r="G89" s="44">
        <v>12</v>
      </c>
      <c r="H89" s="44">
        <v>10</v>
      </c>
      <c r="I89" s="44">
        <v>10</v>
      </c>
      <c r="J89" s="57">
        <f t="shared" si="9"/>
        <v>72</v>
      </c>
      <c r="K89" s="48">
        <f t="shared" si="5"/>
        <v>0.6</v>
      </c>
      <c r="L89" s="64">
        <v>15</v>
      </c>
      <c r="M89" s="52">
        <f>'[2]1yr'!$R$83</f>
        <v>20</v>
      </c>
      <c r="N89" s="52">
        <v>800</v>
      </c>
      <c r="O89" s="60">
        <f t="shared" si="6"/>
        <v>835</v>
      </c>
    </row>
    <row r="90" spans="2:15" ht="12" customHeight="1">
      <c r="B90" s="83">
        <f t="shared" si="7"/>
        <v>119</v>
      </c>
      <c r="C90" s="15" t="s">
        <v>250</v>
      </c>
      <c r="D90" s="44">
        <v>18</v>
      </c>
      <c r="E90" s="44">
        <v>6</v>
      </c>
      <c r="F90" s="44">
        <v>4</v>
      </c>
      <c r="G90" s="44">
        <v>15</v>
      </c>
      <c r="H90" s="44">
        <v>10</v>
      </c>
      <c r="I90" s="44">
        <v>11</v>
      </c>
      <c r="J90" s="57">
        <f aca="true" t="shared" si="10" ref="J90:J104">SUM(D90:I90)</f>
        <v>64</v>
      </c>
      <c r="K90" s="48">
        <f t="shared" si="5"/>
        <v>0.5333333333333333</v>
      </c>
      <c r="L90" s="64">
        <v>125</v>
      </c>
      <c r="M90" s="52">
        <f>'[2]1yr'!$R$84</f>
        <v>20</v>
      </c>
      <c r="N90" s="52">
        <v>300</v>
      </c>
      <c r="O90" s="60">
        <f t="shared" si="6"/>
        <v>445</v>
      </c>
    </row>
    <row r="91" spans="2:15" ht="12" customHeight="1">
      <c r="B91" s="83">
        <f t="shared" si="7"/>
        <v>120</v>
      </c>
      <c r="C91" s="15" t="s">
        <v>251</v>
      </c>
      <c r="D91" s="44">
        <v>19</v>
      </c>
      <c r="E91" s="44">
        <v>16</v>
      </c>
      <c r="F91" s="44">
        <v>4</v>
      </c>
      <c r="G91" s="44">
        <v>18</v>
      </c>
      <c r="H91" s="44">
        <v>6</v>
      </c>
      <c r="I91" s="44">
        <v>17</v>
      </c>
      <c r="J91" s="57">
        <f t="shared" si="10"/>
        <v>80</v>
      </c>
      <c r="K91" s="48">
        <f t="shared" si="5"/>
        <v>0.6666666666666666</v>
      </c>
      <c r="L91" s="64">
        <v>75</v>
      </c>
      <c r="M91" s="52">
        <f>'[2]1yr'!$R$85</f>
        <v>0</v>
      </c>
      <c r="N91" s="52">
        <v>300</v>
      </c>
      <c r="O91" s="60">
        <f t="shared" si="6"/>
        <v>375</v>
      </c>
    </row>
    <row r="92" spans="2:15" ht="12" customHeight="1">
      <c r="B92" s="83">
        <f t="shared" si="7"/>
        <v>121</v>
      </c>
      <c r="C92" s="15" t="s">
        <v>252</v>
      </c>
      <c r="D92" s="44" t="s">
        <v>173</v>
      </c>
      <c r="E92" s="44">
        <v>5</v>
      </c>
      <c r="F92" s="44" t="s">
        <v>173</v>
      </c>
      <c r="G92" s="44">
        <v>15</v>
      </c>
      <c r="H92" s="44" t="s">
        <v>173</v>
      </c>
      <c r="I92" s="44" t="s">
        <v>173</v>
      </c>
      <c r="J92" s="57">
        <f t="shared" si="10"/>
        <v>20</v>
      </c>
      <c r="K92" s="48">
        <f t="shared" si="5"/>
        <v>0.16666666666666666</v>
      </c>
      <c r="L92" s="64">
        <v>155</v>
      </c>
      <c r="M92" s="52">
        <f>'[2]1yr'!$R$86</f>
        <v>0</v>
      </c>
      <c r="N92" s="52">
        <v>300</v>
      </c>
      <c r="O92" s="60">
        <f t="shared" si="6"/>
        <v>455</v>
      </c>
    </row>
    <row r="93" spans="2:15" ht="12" customHeight="1">
      <c r="B93" s="83">
        <f t="shared" si="7"/>
        <v>122</v>
      </c>
      <c r="C93" s="15" t="s">
        <v>253</v>
      </c>
      <c r="D93" s="44">
        <v>16</v>
      </c>
      <c r="E93" s="44">
        <v>8</v>
      </c>
      <c r="F93" s="44">
        <v>10</v>
      </c>
      <c r="G93" s="44">
        <v>18</v>
      </c>
      <c r="H93" s="44">
        <v>11</v>
      </c>
      <c r="I93" s="44">
        <v>8</v>
      </c>
      <c r="J93" s="57">
        <f t="shared" si="10"/>
        <v>71</v>
      </c>
      <c r="K93" s="48">
        <f t="shared" si="5"/>
        <v>0.5916666666666667</v>
      </c>
      <c r="L93" s="64">
        <v>25</v>
      </c>
      <c r="M93" s="52">
        <f>'[2]1yr'!$R$87</f>
        <v>0</v>
      </c>
      <c r="N93" s="52">
        <v>800</v>
      </c>
      <c r="O93" s="60">
        <f t="shared" si="6"/>
        <v>825</v>
      </c>
    </row>
    <row r="94" spans="2:15" ht="12" customHeight="1">
      <c r="B94" s="83">
        <f t="shared" si="7"/>
        <v>123</v>
      </c>
      <c r="C94" s="15" t="s">
        <v>254</v>
      </c>
      <c r="D94" s="44">
        <v>16</v>
      </c>
      <c r="E94" s="44">
        <v>3</v>
      </c>
      <c r="F94" s="44">
        <v>4</v>
      </c>
      <c r="G94" s="44">
        <v>9</v>
      </c>
      <c r="H94" s="44">
        <v>8</v>
      </c>
      <c r="I94" s="44">
        <v>8</v>
      </c>
      <c r="J94" s="57">
        <f t="shared" si="10"/>
        <v>48</v>
      </c>
      <c r="K94" s="48">
        <f t="shared" si="5"/>
        <v>0.4</v>
      </c>
      <c r="L94" s="64">
        <v>65</v>
      </c>
      <c r="M94" s="52">
        <f>'[2]1yr'!$R$88</f>
        <v>0</v>
      </c>
      <c r="N94" s="52">
        <v>300</v>
      </c>
      <c r="O94" s="60">
        <f t="shared" si="6"/>
        <v>365</v>
      </c>
    </row>
    <row r="95" spans="2:15" ht="12" customHeight="1">
      <c r="B95" s="83">
        <f t="shared" si="7"/>
        <v>124</v>
      </c>
      <c r="C95" s="15" t="s">
        <v>255</v>
      </c>
      <c r="D95" s="44">
        <v>18</v>
      </c>
      <c r="E95" s="44">
        <v>16</v>
      </c>
      <c r="F95" s="44">
        <v>13</v>
      </c>
      <c r="G95" s="44">
        <v>17</v>
      </c>
      <c r="H95" s="44">
        <v>11</v>
      </c>
      <c r="I95" s="44">
        <v>16</v>
      </c>
      <c r="J95" s="57">
        <f t="shared" si="10"/>
        <v>91</v>
      </c>
      <c r="K95" s="48">
        <f t="shared" si="5"/>
        <v>0.7583333333333333</v>
      </c>
      <c r="L95" s="64">
        <v>65</v>
      </c>
      <c r="M95" s="52">
        <f>'[2]1yr'!$R$89</f>
        <v>0</v>
      </c>
      <c r="N95" s="52">
        <v>300</v>
      </c>
      <c r="O95" s="60">
        <f t="shared" si="6"/>
        <v>365</v>
      </c>
    </row>
    <row r="96" spans="2:15" ht="12" customHeight="1">
      <c r="B96" s="83">
        <f t="shared" si="7"/>
        <v>125</v>
      </c>
      <c r="C96" s="15" t="s">
        <v>43</v>
      </c>
      <c r="D96" s="44">
        <v>19</v>
      </c>
      <c r="E96" s="44">
        <v>12</v>
      </c>
      <c r="F96" s="44">
        <v>12</v>
      </c>
      <c r="G96" s="44">
        <v>16</v>
      </c>
      <c r="H96" s="44">
        <v>15</v>
      </c>
      <c r="I96" s="44">
        <v>3</v>
      </c>
      <c r="J96" s="57">
        <f t="shared" si="10"/>
        <v>77</v>
      </c>
      <c r="K96" s="48">
        <f t="shared" si="5"/>
        <v>0.6416666666666667</v>
      </c>
      <c r="L96" s="64">
        <v>80</v>
      </c>
      <c r="M96" s="52">
        <f>'[2]1yr'!$R$90</f>
        <v>0</v>
      </c>
      <c r="N96" s="52">
        <v>500</v>
      </c>
      <c r="O96" s="60">
        <f t="shared" si="6"/>
        <v>580</v>
      </c>
    </row>
    <row r="97" spans="2:15" ht="12" customHeight="1">
      <c r="B97" s="83">
        <f t="shared" si="7"/>
        <v>126</v>
      </c>
      <c r="C97" s="15" t="s">
        <v>256</v>
      </c>
      <c r="D97" s="44">
        <v>15</v>
      </c>
      <c r="E97" s="44">
        <v>11</v>
      </c>
      <c r="F97" s="44">
        <v>11</v>
      </c>
      <c r="G97" s="44">
        <v>15</v>
      </c>
      <c r="H97" s="44">
        <v>1</v>
      </c>
      <c r="I97" s="44">
        <v>15</v>
      </c>
      <c r="J97" s="57">
        <f t="shared" si="10"/>
        <v>68</v>
      </c>
      <c r="K97" s="48">
        <f t="shared" si="5"/>
        <v>0.5666666666666667</v>
      </c>
      <c r="L97" s="64">
        <v>215</v>
      </c>
      <c r="M97" s="52">
        <f>'[2]1yr'!$R$91</f>
        <v>0</v>
      </c>
      <c r="N97" s="52">
        <v>300</v>
      </c>
      <c r="O97" s="60">
        <f t="shared" si="6"/>
        <v>515</v>
      </c>
    </row>
    <row r="98" spans="2:15" ht="12" customHeight="1">
      <c r="B98" s="83">
        <f t="shared" si="7"/>
        <v>127</v>
      </c>
      <c r="C98" s="15" t="s">
        <v>257</v>
      </c>
      <c r="D98" s="44">
        <v>15</v>
      </c>
      <c r="E98" s="44">
        <v>15</v>
      </c>
      <c r="F98" s="44">
        <v>10</v>
      </c>
      <c r="G98" s="44">
        <v>15</v>
      </c>
      <c r="H98" s="44">
        <v>11</v>
      </c>
      <c r="I98" s="44">
        <v>16</v>
      </c>
      <c r="J98" s="57">
        <f t="shared" si="10"/>
        <v>82</v>
      </c>
      <c r="K98" s="48">
        <f t="shared" si="5"/>
        <v>0.6833333333333333</v>
      </c>
      <c r="L98" s="64">
        <v>35</v>
      </c>
      <c r="M98" s="52">
        <f>'[2]1yr'!$R$92</f>
        <v>20</v>
      </c>
      <c r="N98" s="52">
        <v>300</v>
      </c>
      <c r="O98" s="60">
        <f t="shared" si="6"/>
        <v>355</v>
      </c>
    </row>
    <row r="99" spans="2:15" ht="12" customHeight="1">
      <c r="B99" s="83">
        <f t="shared" si="7"/>
        <v>128</v>
      </c>
      <c r="C99" s="15" t="s">
        <v>258</v>
      </c>
      <c r="D99" s="44" t="s">
        <v>173</v>
      </c>
      <c r="E99" s="44">
        <v>7</v>
      </c>
      <c r="F99" s="44">
        <v>10</v>
      </c>
      <c r="G99" s="44">
        <v>17</v>
      </c>
      <c r="H99" s="44">
        <v>8</v>
      </c>
      <c r="I99" s="44">
        <v>15</v>
      </c>
      <c r="J99" s="57">
        <f t="shared" si="10"/>
        <v>57</v>
      </c>
      <c r="K99" s="48">
        <f t="shared" si="5"/>
        <v>0.475</v>
      </c>
      <c r="L99" s="64">
        <v>10</v>
      </c>
      <c r="M99" s="52">
        <f>'[2]1yr'!$R$93</f>
        <v>0</v>
      </c>
      <c r="N99" s="52">
        <v>300</v>
      </c>
      <c r="O99" s="60">
        <f t="shared" si="6"/>
        <v>310</v>
      </c>
    </row>
    <row r="100" spans="2:15" ht="12" customHeight="1">
      <c r="B100" s="83">
        <f t="shared" si="7"/>
        <v>129</v>
      </c>
      <c r="C100" s="15" t="s">
        <v>259</v>
      </c>
      <c r="D100" s="44">
        <v>18</v>
      </c>
      <c r="E100" s="44">
        <v>14</v>
      </c>
      <c r="F100" s="44">
        <v>13</v>
      </c>
      <c r="G100" s="44">
        <v>13</v>
      </c>
      <c r="H100" s="44">
        <v>8</v>
      </c>
      <c r="I100" s="44">
        <v>13</v>
      </c>
      <c r="J100" s="57">
        <f t="shared" si="10"/>
        <v>79</v>
      </c>
      <c r="K100" s="48">
        <f t="shared" si="5"/>
        <v>0.6583333333333333</v>
      </c>
      <c r="L100" s="64">
        <v>25</v>
      </c>
      <c r="M100" s="52">
        <f>'[2]1yr'!$R$94</f>
        <v>0</v>
      </c>
      <c r="N100" s="52">
        <v>500</v>
      </c>
      <c r="O100" s="60">
        <f t="shared" si="6"/>
        <v>525</v>
      </c>
    </row>
    <row r="101" spans="2:15" ht="12" customHeight="1">
      <c r="B101" s="83">
        <f t="shared" si="7"/>
        <v>130</v>
      </c>
      <c r="C101" s="15" t="s">
        <v>260</v>
      </c>
      <c r="D101" s="44" t="s">
        <v>173</v>
      </c>
      <c r="E101" s="44">
        <v>12</v>
      </c>
      <c r="F101" s="44">
        <v>2</v>
      </c>
      <c r="G101" s="44">
        <v>17</v>
      </c>
      <c r="H101" s="44">
        <v>6</v>
      </c>
      <c r="I101" s="44">
        <v>16</v>
      </c>
      <c r="J101" s="57">
        <f t="shared" si="10"/>
        <v>53</v>
      </c>
      <c r="K101" s="48">
        <f t="shared" si="5"/>
        <v>0.44166666666666665</v>
      </c>
      <c r="L101" s="64">
        <v>45</v>
      </c>
      <c r="M101" s="52">
        <f>'[2]1yr'!$R$95</f>
        <v>40</v>
      </c>
      <c r="N101" s="52">
        <v>300</v>
      </c>
      <c r="O101" s="60">
        <f t="shared" si="6"/>
        <v>385</v>
      </c>
    </row>
    <row r="102" spans="2:15" ht="12" customHeight="1">
      <c r="B102" s="83">
        <f t="shared" si="7"/>
        <v>131</v>
      </c>
      <c r="C102" s="15" t="s">
        <v>227</v>
      </c>
      <c r="D102" s="44">
        <v>17</v>
      </c>
      <c r="E102" s="44">
        <v>6</v>
      </c>
      <c r="F102" s="44">
        <v>6</v>
      </c>
      <c r="G102" s="44">
        <v>17</v>
      </c>
      <c r="H102" s="44" t="s">
        <v>173</v>
      </c>
      <c r="I102" s="44" t="s">
        <v>173</v>
      </c>
      <c r="J102" s="57">
        <f t="shared" si="10"/>
        <v>46</v>
      </c>
      <c r="K102" s="48">
        <f t="shared" si="5"/>
        <v>0.38333333333333336</v>
      </c>
      <c r="L102" s="64">
        <v>165</v>
      </c>
      <c r="M102" s="52">
        <f>'[2]1yr'!$R$96</f>
        <v>70</v>
      </c>
      <c r="N102" s="52">
        <v>300</v>
      </c>
      <c r="O102" s="60">
        <f t="shared" si="6"/>
        <v>535</v>
      </c>
    </row>
    <row r="103" spans="2:15" ht="12" customHeight="1">
      <c r="B103" s="83">
        <f t="shared" si="7"/>
        <v>132</v>
      </c>
      <c r="C103" s="15" t="s">
        <v>261</v>
      </c>
      <c r="D103" s="44">
        <v>18</v>
      </c>
      <c r="E103" s="44">
        <v>15</v>
      </c>
      <c r="F103" s="44" t="s">
        <v>173</v>
      </c>
      <c r="G103" s="44">
        <v>14</v>
      </c>
      <c r="H103" s="44">
        <v>5</v>
      </c>
      <c r="I103" s="44">
        <v>11</v>
      </c>
      <c r="J103" s="57">
        <f t="shared" si="10"/>
        <v>63</v>
      </c>
      <c r="K103" s="48">
        <f t="shared" si="5"/>
        <v>0.525</v>
      </c>
      <c r="L103" s="64">
        <v>105</v>
      </c>
      <c r="M103" s="52">
        <f>'[2]1yr'!$R$97</f>
        <v>20</v>
      </c>
      <c r="N103" s="52">
        <v>300</v>
      </c>
      <c r="O103" s="60">
        <f t="shared" si="6"/>
        <v>425</v>
      </c>
    </row>
    <row r="104" spans="2:15" ht="12" customHeight="1">
      <c r="B104" s="83">
        <f t="shared" si="7"/>
        <v>133</v>
      </c>
      <c r="C104" s="15" t="s">
        <v>262</v>
      </c>
      <c r="D104" s="44">
        <v>18</v>
      </c>
      <c r="E104" s="44">
        <v>17</v>
      </c>
      <c r="F104" s="44">
        <v>15</v>
      </c>
      <c r="G104" s="44">
        <v>18</v>
      </c>
      <c r="H104" s="44">
        <v>10</v>
      </c>
      <c r="I104" s="44">
        <v>18</v>
      </c>
      <c r="J104" s="57">
        <f t="shared" si="10"/>
        <v>96</v>
      </c>
      <c r="K104" s="48">
        <f t="shared" si="5"/>
        <v>0.8</v>
      </c>
      <c r="L104" s="64">
        <v>30</v>
      </c>
      <c r="M104" s="52">
        <f>'[2]1yr'!$R$98</f>
        <v>0</v>
      </c>
      <c r="N104" s="52">
        <v>500</v>
      </c>
      <c r="O104" s="60">
        <f t="shared" si="6"/>
        <v>530</v>
      </c>
    </row>
    <row r="105" spans="2:15" ht="12" customHeight="1">
      <c r="B105" s="83">
        <f t="shared" si="7"/>
        <v>134</v>
      </c>
      <c r="C105" s="15" t="s">
        <v>263</v>
      </c>
      <c r="D105" s="44">
        <v>16</v>
      </c>
      <c r="E105" s="44">
        <v>8</v>
      </c>
      <c r="F105" s="44">
        <v>5</v>
      </c>
      <c r="G105" s="44">
        <v>17</v>
      </c>
      <c r="H105" s="44">
        <v>7</v>
      </c>
      <c r="I105" s="44">
        <v>3</v>
      </c>
      <c r="J105" s="57">
        <f aca="true" t="shared" si="11" ref="J105:J134">SUM(D105:I105)</f>
        <v>56</v>
      </c>
      <c r="K105" s="48">
        <f t="shared" si="5"/>
        <v>0.4666666666666667</v>
      </c>
      <c r="L105" s="64">
        <v>65</v>
      </c>
      <c r="M105" s="52">
        <f>'[2]1yr'!$R$99</f>
        <v>0</v>
      </c>
      <c r="N105" s="52">
        <v>300</v>
      </c>
      <c r="O105" s="60">
        <f t="shared" si="6"/>
        <v>365</v>
      </c>
    </row>
    <row r="106" spans="2:15" ht="12" customHeight="1">
      <c r="B106" s="83">
        <f t="shared" si="7"/>
        <v>135</v>
      </c>
      <c r="C106" s="15" t="s">
        <v>264</v>
      </c>
      <c r="D106" s="44" t="s">
        <v>173</v>
      </c>
      <c r="E106" s="44">
        <v>4</v>
      </c>
      <c r="F106" s="44">
        <v>7</v>
      </c>
      <c r="G106" s="44">
        <v>11</v>
      </c>
      <c r="H106" s="44">
        <v>5</v>
      </c>
      <c r="I106" s="44" t="s">
        <v>173</v>
      </c>
      <c r="J106" s="57">
        <f t="shared" si="11"/>
        <v>27</v>
      </c>
      <c r="K106" s="48">
        <f t="shared" si="5"/>
        <v>0.225</v>
      </c>
      <c r="L106" s="64">
        <v>170</v>
      </c>
      <c r="M106" s="52">
        <f>'[2]1yr'!$R$100</f>
        <v>20</v>
      </c>
      <c r="N106" s="52">
        <v>300</v>
      </c>
      <c r="O106" s="60">
        <f t="shared" si="6"/>
        <v>490</v>
      </c>
    </row>
    <row r="107" spans="2:15" ht="12" customHeight="1">
      <c r="B107" s="83">
        <f t="shared" si="7"/>
        <v>136</v>
      </c>
      <c r="C107" s="15" t="s">
        <v>265</v>
      </c>
      <c r="D107" s="44">
        <v>15</v>
      </c>
      <c r="E107" s="44">
        <v>7</v>
      </c>
      <c r="F107" s="44">
        <v>2</v>
      </c>
      <c r="G107" s="44">
        <v>11</v>
      </c>
      <c r="H107" s="44">
        <v>3</v>
      </c>
      <c r="I107" s="44">
        <v>12</v>
      </c>
      <c r="J107" s="57">
        <f t="shared" si="11"/>
        <v>50</v>
      </c>
      <c r="K107" s="48">
        <f t="shared" si="5"/>
        <v>0.4166666666666667</v>
      </c>
      <c r="L107" s="64">
        <v>40</v>
      </c>
      <c r="M107" s="52">
        <f>'[2]1yr'!$R$101</f>
        <v>0</v>
      </c>
      <c r="N107" s="52">
        <v>300</v>
      </c>
      <c r="O107" s="60">
        <f t="shared" si="6"/>
        <v>340</v>
      </c>
    </row>
    <row r="108" spans="2:15" ht="12" customHeight="1">
      <c r="B108" s="83">
        <f t="shared" si="7"/>
        <v>137</v>
      </c>
      <c r="C108" s="15" t="s">
        <v>266</v>
      </c>
      <c r="D108" s="44">
        <v>19</v>
      </c>
      <c r="E108" s="44">
        <v>4</v>
      </c>
      <c r="F108" s="44" t="s">
        <v>173</v>
      </c>
      <c r="G108" s="44" t="s">
        <v>173</v>
      </c>
      <c r="H108" s="44" t="s">
        <v>173</v>
      </c>
      <c r="I108" s="44" t="s">
        <v>173</v>
      </c>
      <c r="J108" s="57">
        <f t="shared" si="11"/>
        <v>23</v>
      </c>
      <c r="K108" s="48">
        <f t="shared" si="5"/>
        <v>0.19166666666666668</v>
      </c>
      <c r="L108" s="64">
        <v>160</v>
      </c>
      <c r="M108" s="52">
        <f>'[2]1yr'!$R$102</f>
        <v>0</v>
      </c>
      <c r="N108" s="52">
        <v>300</v>
      </c>
      <c r="O108" s="60">
        <f t="shared" si="6"/>
        <v>460</v>
      </c>
    </row>
    <row r="109" spans="2:15" ht="12" customHeight="1">
      <c r="B109" s="83">
        <f t="shared" si="7"/>
        <v>138</v>
      </c>
      <c r="C109" s="15" t="s">
        <v>267</v>
      </c>
      <c r="D109" s="44">
        <v>19</v>
      </c>
      <c r="E109" s="44">
        <v>11</v>
      </c>
      <c r="F109" s="44">
        <v>4</v>
      </c>
      <c r="G109" s="44">
        <v>17</v>
      </c>
      <c r="H109" s="44">
        <v>4</v>
      </c>
      <c r="I109" s="44" t="s">
        <v>173</v>
      </c>
      <c r="J109" s="57">
        <f t="shared" si="11"/>
        <v>55</v>
      </c>
      <c r="K109" s="48">
        <f t="shared" si="5"/>
        <v>0.4583333333333333</v>
      </c>
      <c r="L109" s="64">
        <v>45</v>
      </c>
      <c r="M109" s="52">
        <f>'[2]1yr'!$R$103</f>
        <v>20</v>
      </c>
      <c r="N109" s="52">
        <v>300</v>
      </c>
      <c r="O109" s="60">
        <f t="shared" si="6"/>
        <v>365</v>
      </c>
    </row>
    <row r="110" spans="2:15" ht="12" customHeight="1">
      <c r="B110" s="83">
        <f t="shared" si="7"/>
        <v>139</v>
      </c>
      <c r="C110" s="15" t="s">
        <v>268</v>
      </c>
      <c r="D110" s="44" t="s">
        <v>173</v>
      </c>
      <c r="E110" s="44">
        <v>7</v>
      </c>
      <c r="F110" s="44">
        <v>2</v>
      </c>
      <c r="G110" s="44">
        <v>14</v>
      </c>
      <c r="H110" s="44">
        <v>4</v>
      </c>
      <c r="I110" s="44">
        <v>6</v>
      </c>
      <c r="J110" s="57">
        <f t="shared" si="11"/>
        <v>33</v>
      </c>
      <c r="K110" s="48">
        <f t="shared" si="5"/>
        <v>0.275</v>
      </c>
      <c r="L110" s="64">
        <v>130</v>
      </c>
      <c r="M110" s="52">
        <f>'[2]1yr'!$R$104</f>
        <v>0</v>
      </c>
      <c r="N110" s="52">
        <v>300</v>
      </c>
      <c r="O110" s="60">
        <f t="shared" si="6"/>
        <v>430</v>
      </c>
    </row>
    <row r="111" spans="2:15" ht="12" customHeight="1">
      <c r="B111" s="83">
        <f t="shared" si="7"/>
        <v>140</v>
      </c>
      <c r="C111" s="15" t="s">
        <v>269</v>
      </c>
      <c r="D111" s="44">
        <v>19</v>
      </c>
      <c r="E111" s="44">
        <v>6</v>
      </c>
      <c r="F111" s="44">
        <v>6</v>
      </c>
      <c r="G111" s="44">
        <v>12</v>
      </c>
      <c r="H111" s="44">
        <v>7</v>
      </c>
      <c r="I111" s="44">
        <v>15</v>
      </c>
      <c r="J111" s="57">
        <f t="shared" si="11"/>
        <v>65</v>
      </c>
      <c r="K111" s="48">
        <f t="shared" si="5"/>
        <v>0.5416666666666666</v>
      </c>
      <c r="L111" s="64">
        <v>5</v>
      </c>
      <c r="M111" s="52">
        <f>'[2]1yr'!$R$105</f>
        <v>0</v>
      </c>
      <c r="N111" s="52">
        <v>300</v>
      </c>
      <c r="O111" s="60">
        <f t="shared" si="6"/>
        <v>305</v>
      </c>
    </row>
    <row r="112" spans="2:15" ht="12" customHeight="1">
      <c r="B112" s="83">
        <f t="shared" si="7"/>
        <v>141</v>
      </c>
      <c r="C112" s="15" t="s">
        <v>270</v>
      </c>
      <c r="D112" s="44">
        <v>19</v>
      </c>
      <c r="E112" s="44">
        <v>12</v>
      </c>
      <c r="F112" s="44">
        <v>16</v>
      </c>
      <c r="G112" s="44">
        <v>14</v>
      </c>
      <c r="H112" s="44">
        <v>13</v>
      </c>
      <c r="I112" s="44">
        <v>15</v>
      </c>
      <c r="J112" s="57">
        <f t="shared" si="11"/>
        <v>89</v>
      </c>
      <c r="K112" s="48">
        <f t="shared" si="5"/>
        <v>0.7416666666666667</v>
      </c>
      <c r="L112" s="64">
        <v>30</v>
      </c>
      <c r="M112" s="52">
        <f>'[2]1yr'!$R$106</f>
        <v>0</v>
      </c>
      <c r="N112" s="52">
        <v>300</v>
      </c>
      <c r="O112" s="60">
        <f t="shared" si="6"/>
        <v>330</v>
      </c>
    </row>
    <row r="113" spans="2:15" ht="12" customHeight="1">
      <c r="B113" s="83">
        <f t="shared" si="7"/>
        <v>142</v>
      </c>
      <c r="C113" s="15" t="s">
        <v>271</v>
      </c>
      <c r="D113" s="44" t="s">
        <v>173</v>
      </c>
      <c r="E113" s="44" t="s">
        <v>173</v>
      </c>
      <c r="F113" s="44" t="s">
        <v>173</v>
      </c>
      <c r="G113" s="44" t="s">
        <v>173</v>
      </c>
      <c r="H113" s="44" t="s">
        <v>173</v>
      </c>
      <c r="I113" s="44" t="s">
        <v>173</v>
      </c>
      <c r="J113" s="57">
        <f t="shared" si="11"/>
        <v>0</v>
      </c>
      <c r="K113" s="48">
        <f t="shared" si="5"/>
        <v>0</v>
      </c>
      <c r="L113" s="64">
        <v>0</v>
      </c>
      <c r="M113" s="52">
        <f>'[2]1yr'!$R$107</f>
        <v>0</v>
      </c>
      <c r="N113" s="52">
        <v>300</v>
      </c>
      <c r="O113" s="60">
        <f t="shared" si="6"/>
        <v>300</v>
      </c>
    </row>
    <row r="114" spans="2:15" ht="12" customHeight="1">
      <c r="B114" s="83">
        <f t="shared" si="7"/>
        <v>143</v>
      </c>
      <c r="C114" s="15" t="s">
        <v>272</v>
      </c>
      <c r="D114" s="44">
        <v>18</v>
      </c>
      <c r="E114" s="44">
        <v>6</v>
      </c>
      <c r="F114" s="44">
        <v>2</v>
      </c>
      <c r="G114" s="44">
        <v>16</v>
      </c>
      <c r="H114" s="44">
        <v>10</v>
      </c>
      <c r="I114" s="44">
        <v>14</v>
      </c>
      <c r="J114" s="57">
        <f t="shared" si="11"/>
        <v>66</v>
      </c>
      <c r="K114" s="48">
        <f t="shared" si="5"/>
        <v>0.55</v>
      </c>
      <c r="L114" s="64">
        <v>50</v>
      </c>
      <c r="M114" s="52">
        <f>'[2]1yr'!$R$108</f>
        <v>0</v>
      </c>
      <c r="N114" s="52">
        <v>300</v>
      </c>
      <c r="O114" s="60">
        <f t="shared" si="6"/>
        <v>350</v>
      </c>
    </row>
    <row r="115" spans="2:15" ht="12" customHeight="1">
      <c r="B115" s="83">
        <f t="shared" si="7"/>
        <v>144</v>
      </c>
      <c r="C115" s="15" t="s">
        <v>273</v>
      </c>
      <c r="D115" s="44">
        <v>14</v>
      </c>
      <c r="E115" s="44">
        <v>8</v>
      </c>
      <c r="F115" s="44">
        <v>10</v>
      </c>
      <c r="G115" s="44">
        <v>9</v>
      </c>
      <c r="H115" s="44">
        <v>5</v>
      </c>
      <c r="I115" s="44">
        <v>10</v>
      </c>
      <c r="J115" s="57">
        <f t="shared" si="11"/>
        <v>56</v>
      </c>
      <c r="K115" s="48">
        <f t="shared" si="5"/>
        <v>0.4666666666666667</v>
      </c>
      <c r="L115" s="64">
        <v>100</v>
      </c>
      <c r="M115" s="52">
        <f>'[2]1yr'!$R$109</f>
        <v>0</v>
      </c>
      <c r="N115" s="52">
        <v>300</v>
      </c>
      <c r="O115" s="60">
        <f t="shared" si="6"/>
        <v>400</v>
      </c>
    </row>
    <row r="116" spans="2:15" ht="12" customHeight="1">
      <c r="B116" s="83">
        <f t="shared" si="7"/>
        <v>145</v>
      </c>
      <c r="C116" s="15" t="s">
        <v>274</v>
      </c>
      <c r="D116" s="44">
        <v>12</v>
      </c>
      <c r="E116" s="44">
        <v>12</v>
      </c>
      <c r="F116" s="44">
        <v>4</v>
      </c>
      <c r="G116" s="44">
        <v>15</v>
      </c>
      <c r="H116" s="44">
        <v>6</v>
      </c>
      <c r="I116" s="44">
        <v>16</v>
      </c>
      <c r="J116" s="57">
        <f t="shared" si="11"/>
        <v>65</v>
      </c>
      <c r="K116" s="48">
        <f t="shared" si="5"/>
        <v>0.5416666666666666</v>
      </c>
      <c r="L116" s="64">
        <v>100</v>
      </c>
      <c r="M116" s="52">
        <f>'[2]1yr'!$R$110</f>
        <v>20</v>
      </c>
      <c r="N116" s="52">
        <v>300</v>
      </c>
      <c r="O116" s="60">
        <f t="shared" si="6"/>
        <v>420</v>
      </c>
    </row>
    <row r="117" spans="2:15" ht="12" customHeight="1">
      <c r="B117" s="83">
        <f t="shared" si="7"/>
        <v>146</v>
      </c>
      <c r="C117" s="15" t="s">
        <v>201</v>
      </c>
      <c r="D117" s="44">
        <v>14</v>
      </c>
      <c r="E117" s="44">
        <v>10</v>
      </c>
      <c r="F117" s="44">
        <v>4</v>
      </c>
      <c r="G117" s="44">
        <v>16</v>
      </c>
      <c r="H117" s="44">
        <v>10</v>
      </c>
      <c r="I117" s="44">
        <v>16</v>
      </c>
      <c r="J117" s="57">
        <f t="shared" si="11"/>
        <v>70</v>
      </c>
      <c r="K117" s="48">
        <f t="shared" si="5"/>
        <v>0.5833333333333334</v>
      </c>
      <c r="L117" s="64">
        <v>0</v>
      </c>
      <c r="M117" s="52">
        <f>'[2]1yr'!$R$111</f>
        <v>0</v>
      </c>
      <c r="N117" s="52">
        <v>300</v>
      </c>
      <c r="O117" s="60">
        <f t="shared" si="6"/>
        <v>300</v>
      </c>
    </row>
    <row r="118" spans="2:15" ht="12" customHeight="1">
      <c r="B118" s="83">
        <f t="shared" si="7"/>
        <v>147</v>
      </c>
      <c r="C118" s="15" t="s">
        <v>275</v>
      </c>
      <c r="D118" s="44">
        <v>19</v>
      </c>
      <c r="E118" s="44">
        <v>5</v>
      </c>
      <c r="F118" s="44">
        <v>2</v>
      </c>
      <c r="G118" s="44">
        <v>13</v>
      </c>
      <c r="H118" s="44">
        <v>3</v>
      </c>
      <c r="I118" s="44">
        <v>15</v>
      </c>
      <c r="J118" s="57">
        <f t="shared" si="11"/>
        <v>57</v>
      </c>
      <c r="K118" s="48">
        <f t="shared" si="5"/>
        <v>0.475</v>
      </c>
      <c r="L118" s="64">
        <v>40</v>
      </c>
      <c r="M118" s="52">
        <f>'[2]1yr'!$R$112</f>
        <v>20</v>
      </c>
      <c r="N118" s="52">
        <v>300</v>
      </c>
      <c r="O118" s="60">
        <f t="shared" si="6"/>
        <v>360</v>
      </c>
    </row>
    <row r="119" spans="2:15" ht="12" customHeight="1">
      <c r="B119" s="83">
        <f t="shared" si="7"/>
        <v>148</v>
      </c>
      <c r="C119" s="15" t="s">
        <v>276</v>
      </c>
      <c r="D119" s="44" t="s">
        <v>173</v>
      </c>
      <c r="E119" s="44">
        <v>7</v>
      </c>
      <c r="F119" s="44">
        <v>10</v>
      </c>
      <c r="G119" s="44">
        <v>12</v>
      </c>
      <c r="H119" s="44">
        <v>7</v>
      </c>
      <c r="I119" s="44">
        <v>14</v>
      </c>
      <c r="J119" s="57">
        <f t="shared" si="11"/>
        <v>50</v>
      </c>
      <c r="K119" s="48">
        <f t="shared" si="5"/>
        <v>0.4166666666666667</v>
      </c>
      <c r="L119" s="64">
        <v>55</v>
      </c>
      <c r="M119" s="52">
        <f>'[2]1yr'!$R$113</f>
        <v>40</v>
      </c>
      <c r="N119" s="52">
        <v>300</v>
      </c>
      <c r="O119" s="60">
        <f t="shared" si="6"/>
        <v>395</v>
      </c>
    </row>
    <row r="120" spans="2:15" ht="12" customHeight="1">
      <c r="B120" s="83">
        <f t="shared" si="7"/>
        <v>149</v>
      </c>
      <c r="C120" s="15" t="s">
        <v>43</v>
      </c>
      <c r="D120" s="44">
        <v>19</v>
      </c>
      <c r="E120" s="44">
        <v>10</v>
      </c>
      <c r="F120" s="44">
        <v>2</v>
      </c>
      <c r="G120" s="44">
        <v>8</v>
      </c>
      <c r="H120" s="44">
        <v>4</v>
      </c>
      <c r="I120" s="44">
        <v>11</v>
      </c>
      <c r="J120" s="57">
        <f t="shared" si="11"/>
        <v>54</v>
      </c>
      <c r="K120" s="48">
        <f t="shared" si="5"/>
        <v>0.45</v>
      </c>
      <c r="L120" s="64">
        <v>0</v>
      </c>
      <c r="M120" s="52">
        <f>'[2]1yr'!$R$114</f>
        <v>0</v>
      </c>
      <c r="N120" s="52">
        <v>300</v>
      </c>
      <c r="O120" s="60">
        <f t="shared" si="6"/>
        <v>300</v>
      </c>
    </row>
    <row r="121" spans="2:15" ht="12" customHeight="1">
      <c r="B121" s="83">
        <f t="shared" si="7"/>
        <v>150</v>
      </c>
      <c r="C121" s="15" t="s">
        <v>277</v>
      </c>
      <c r="D121" s="44">
        <v>19</v>
      </c>
      <c r="E121" s="44">
        <v>5</v>
      </c>
      <c r="F121" s="44">
        <v>4</v>
      </c>
      <c r="G121" s="44">
        <v>17</v>
      </c>
      <c r="H121" s="44">
        <v>4</v>
      </c>
      <c r="I121" s="44">
        <v>12</v>
      </c>
      <c r="J121" s="57">
        <f t="shared" si="11"/>
        <v>61</v>
      </c>
      <c r="K121" s="48">
        <f t="shared" si="5"/>
        <v>0.5083333333333333</v>
      </c>
      <c r="L121" s="64">
        <v>45</v>
      </c>
      <c r="M121" s="52">
        <f>'[2]1yr'!$R$115</f>
        <v>0</v>
      </c>
      <c r="N121" s="52">
        <v>300</v>
      </c>
      <c r="O121" s="60">
        <f t="shared" si="6"/>
        <v>345</v>
      </c>
    </row>
    <row r="122" spans="2:15" ht="12" customHeight="1">
      <c r="B122" s="83">
        <f t="shared" si="7"/>
        <v>151</v>
      </c>
      <c r="C122" s="15" t="s">
        <v>278</v>
      </c>
      <c r="D122" s="44" t="s">
        <v>173</v>
      </c>
      <c r="E122" s="44" t="s">
        <v>173</v>
      </c>
      <c r="F122" s="44" t="s">
        <v>173</v>
      </c>
      <c r="G122" s="44" t="s">
        <v>173</v>
      </c>
      <c r="H122" s="44" t="s">
        <v>173</v>
      </c>
      <c r="I122" s="44" t="s">
        <v>173</v>
      </c>
      <c r="J122" s="57">
        <f t="shared" si="11"/>
        <v>0</v>
      </c>
      <c r="K122" s="48">
        <f t="shared" si="5"/>
        <v>0</v>
      </c>
      <c r="L122" s="64">
        <v>10</v>
      </c>
      <c r="M122" s="52">
        <f>'[2]1yr'!$R$116</f>
        <v>0</v>
      </c>
      <c r="N122" s="52">
        <v>300</v>
      </c>
      <c r="O122" s="60">
        <f t="shared" si="6"/>
        <v>310</v>
      </c>
    </row>
    <row r="123" spans="2:15" ht="12" customHeight="1">
      <c r="B123" s="83">
        <f t="shared" si="7"/>
        <v>152</v>
      </c>
      <c r="C123" s="15" t="s">
        <v>279</v>
      </c>
      <c r="D123" s="44">
        <v>17</v>
      </c>
      <c r="E123" s="44">
        <v>12</v>
      </c>
      <c r="F123" s="44">
        <v>13</v>
      </c>
      <c r="G123" s="44">
        <v>13</v>
      </c>
      <c r="H123" s="44">
        <v>8</v>
      </c>
      <c r="I123" s="44">
        <v>12</v>
      </c>
      <c r="J123" s="57">
        <f t="shared" si="11"/>
        <v>75</v>
      </c>
      <c r="K123" s="48">
        <f t="shared" si="5"/>
        <v>0.625</v>
      </c>
      <c r="L123" s="64">
        <v>45</v>
      </c>
      <c r="M123" s="52">
        <f>'[2]1yr'!$R$117</f>
        <v>0</v>
      </c>
      <c r="N123" s="52">
        <v>300</v>
      </c>
      <c r="O123" s="60">
        <f t="shared" si="6"/>
        <v>345</v>
      </c>
    </row>
    <row r="124" spans="2:15" ht="12" customHeight="1">
      <c r="B124" s="83">
        <f t="shared" si="7"/>
        <v>153</v>
      </c>
      <c r="C124" s="15" t="s">
        <v>280</v>
      </c>
      <c r="D124" s="44" t="s">
        <v>173</v>
      </c>
      <c r="E124" s="44">
        <v>9</v>
      </c>
      <c r="F124" s="44">
        <v>4</v>
      </c>
      <c r="G124" s="44">
        <v>13</v>
      </c>
      <c r="H124" s="44">
        <v>8</v>
      </c>
      <c r="I124" s="44">
        <v>14</v>
      </c>
      <c r="J124" s="57">
        <f t="shared" si="11"/>
        <v>48</v>
      </c>
      <c r="K124" s="48">
        <f t="shared" si="5"/>
        <v>0.4</v>
      </c>
      <c r="L124" s="64">
        <v>45</v>
      </c>
      <c r="M124" s="52">
        <f>'[2]1yr'!$R$118</f>
        <v>0</v>
      </c>
      <c r="N124" s="52">
        <v>300</v>
      </c>
      <c r="O124" s="60">
        <f t="shared" si="6"/>
        <v>345</v>
      </c>
    </row>
    <row r="125" spans="2:15" ht="12" customHeight="1">
      <c r="B125" s="83">
        <f t="shared" si="7"/>
        <v>154</v>
      </c>
      <c r="C125" s="15" t="s">
        <v>281</v>
      </c>
      <c r="D125" s="44">
        <v>18</v>
      </c>
      <c r="E125" s="44">
        <v>14</v>
      </c>
      <c r="F125" s="44">
        <v>4</v>
      </c>
      <c r="G125" s="44">
        <v>14</v>
      </c>
      <c r="H125" s="44">
        <v>5</v>
      </c>
      <c r="I125" s="44">
        <v>16</v>
      </c>
      <c r="J125" s="57">
        <f t="shared" si="11"/>
        <v>71</v>
      </c>
      <c r="K125" s="48">
        <f t="shared" si="5"/>
        <v>0.5916666666666667</v>
      </c>
      <c r="L125" s="64">
        <v>220</v>
      </c>
      <c r="M125" s="52">
        <f>'[2]1yr'!$R$119</f>
        <v>0</v>
      </c>
      <c r="N125" s="52">
        <v>300</v>
      </c>
      <c r="O125" s="60">
        <f t="shared" si="6"/>
        <v>520</v>
      </c>
    </row>
    <row r="126" spans="2:15" ht="12" customHeight="1">
      <c r="B126" s="83">
        <f t="shared" si="7"/>
        <v>155</v>
      </c>
      <c r="C126" s="15" t="s">
        <v>282</v>
      </c>
      <c r="D126" s="44" t="s">
        <v>173</v>
      </c>
      <c r="E126" s="44" t="s">
        <v>173</v>
      </c>
      <c r="F126" s="44" t="s">
        <v>173</v>
      </c>
      <c r="G126" s="44" t="s">
        <v>173</v>
      </c>
      <c r="H126" s="44" t="s">
        <v>173</v>
      </c>
      <c r="I126" s="44" t="s">
        <v>173</v>
      </c>
      <c r="J126" s="57">
        <f t="shared" si="11"/>
        <v>0</v>
      </c>
      <c r="K126" s="48">
        <f t="shared" si="5"/>
        <v>0</v>
      </c>
      <c r="L126" s="64">
        <v>10</v>
      </c>
      <c r="M126" s="52">
        <f>'[2]1yr'!$R$120</f>
        <v>0</v>
      </c>
      <c r="N126" s="52">
        <v>300</v>
      </c>
      <c r="O126" s="60">
        <f t="shared" si="6"/>
        <v>310</v>
      </c>
    </row>
    <row r="127" spans="2:15" ht="12" customHeight="1">
      <c r="B127" s="83">
        <f t="shared" si="7"/>
        <v>156</v>
      </c>
      <c r="C127" s="15" t="s">
        <v>283</v>
      </c>
      <c r="D127" s="44">
        <v>19</v>
      </c>
      <c r="E127" s="44">
        <v>6</v>
      </c>
      <c r="F127" s="44">
        <v>4</v>
      </c>
      <c r="G127" s="44">
        <v>16</v>
      </c>
      <c r="H127" s="44">
        <v>6</v>
      </c>
      <c r="I127" s="44">
        <v>14</v>
      </c>
      <c r="J127" s="57">
        <f t="shared" si="11"/>
        <v>65</v>
      </c>
      <c r="K127" s="48">
        <f t="shared" si="5"/>
        <v>0.5416666666666666</v>
      </c>
      <c r="L127" s="64">
        <v>65</v>
      </c>
      <c r="M127" s="52">
        <f>'[2]1yr'!$R$121</f>
        <v>20</v>
      </c>
      <c r="N127" s="52">
        <v>300</v>
      </c>
      <c r="O127" s="60">
        <f t="shared" si="6"/>
        <v>385</v>
      </c>
    </row>
    <row r="128" spans="2:15" ht="12" customHeight="1">
      <c r="B128" s="83">
        <f t="shared" si="7"/>
        <v>157</v>
      </c>
      <c r="C128" s="15" t="s">
        <v>284</v>
      </c>
      <c r="D128" s="44">
        <v>18</v>
      </c>
      <c r="E128" s="44">
        <v>4</v>
      </c>
      <c r="F128" s="44">
        <v>2</v>
      </c>
      <c r="G128" s="44">
        <v>11</v>
      </c>
      <c r="H128" s="44">
        <v>7</v>
      </c>
      <c r="I128" s="44" t="s">
        <v>173</v>
      </c>
      <c r="J128" s="57">
        <f t="shared" si="11"/>
        <v>42</v>
      </c>
      <c r="K128" s="48">
        <f t="shared" si="5"/>
        <v>0.35</v>
      </c>
      <c r="L128" s="64">
        <v>45</v>
      </c>
      <c r="M128" s="52">
        <f>'[2]1yr'!$R$122</f>
        <v>20</v>
      </c>
      <c r="N128" s="52">
        <v>300</v>
      </c>
      <c r="O128" s="60">
        <f t="shared" si="6"/>
        <v>365</v>
      </c>
    </row>
    <row r="129" spans="2:15" ht="12" customHeight="1">
      <c r="B129" s="83">
        <f t="shared" si="7"/>
        <v>158</v>
      </c>
      <c r="C129" s="15" t="s">
        <v>285</v>
      </c>
      <c r="D129" s="44" t="s">
        <v>173</v>
      </c>
      <c r="E129" s="44">
        <v>7</v>
      </c>
      <c r="F129" s="44">
        <v>4</v>
      </c>
      <c r="G129" s="44">
        <v>16</v>
      </c>
      <c r="H129" s="44">
        <v>6</v>
      </c>
      <c r="I129" s="44">
        <v>9</v>
      </c>
      <c r="J129" s="57">
        <f t="shared" si="11"/>
        <v>42</v>
      </c>
      <c r="K129" s="48">
        <f t="shared" si="5"/>
        <v>0.35</v>
      </c>
      <c r="L129" s="64">
        <v>105</v>
      </c>
      <c r="M129" s="52">
        <f>'[2]1yr'!$R$123</f>
        <v>0</v>
      </c>
      <c r="N129" s="52">
        <v>300</v>
      </c>
      <c r="O129" s="60">
        <f t="shared" si="6"/>
        <v>405</v>
      </c>
    </row>
    <row r="130" spans="2:15" ht="12" customHeight="1">
      <c r="B130" s="83">
        <f t="shared" si="7"/>
        <v>159</v>
      </c>
      <c r="C130" s="15" t="s">
        <v>286</v>
      </c>
      <c r="D130" s="44">
        <v>17</v>
      </c>
      <c r="E130" s="44">
        <v>3</v>
      </c>
      <c r="F130" s="44">
        <v>2</v>
      </c>
      <c r="G130" s="44" t="s">
        <v>173</v>
      </c>
      <c r="H130" s="44">
        <v>4</v>
      </c>
      <c r="I130" s="44">
        <v>11</v>
      </c>
      <c r="J130" s="57">
        <f t="shared" si="11"/>
        <v>37</v>
      </c>
      <c r="K130" s="48">
        <f t="shared" si="5"/>
        <v>0.30833333333333335</v>
      </c>
      <c r="L130" s="64">
        <v>75</v>
      </c>
      <c r="M130" s="52">
        <f>'[2]1yr'!$R$124</f>
        <v>0</v>
      </c>
      <c r="N130" s="52">
        <v>500</v>
      </c>
      <c r="O130" s="60">
        <f t="shared" si="6"/>
        <v>575</v>
      </c>
    </row>
    <row r="131" spans="2:15" ht="12" customHeight="1">
      <c r="B131" s="83">
        <f t="shared" si="7"/>
        <v>160</v>
      </c>
      <c r="C131" s="15" t="s">
        <v>196</v>
      </c>
      <c r="D131" s="44">
        <v>18</v>
      </c>
      <c r="E131" s="44" t="s">
        <v>173</v>
      </c>
      <c r="F131" s="44" t="s">
        <v>173</v>
      </c>
      <c r="G131" s="44" t="s">
        <v>173</v>
      </c>
      <c r="H131" s="44">
        <v>7</v>
      </c>
      <c r="I131" s="44">
        <v>3</v>
      </c>
      <c r="J131" s="57">
        <f t="shared" si="11"/>
        <v>28</v>
      </c>
      <c r="K131" s="48">
        <f t="shared" si="5"/>
        <v>0.23333333333333334</v>
      </c>
      <c r="L131" s="64">
        <v>75</v>
      </c>
      <c r="M131" s="52">
        <f>'[2]1yr'!$R$125</f>
        <v>0</v>
      </c>
      <c r="N131" s="52">
        <v>300</v>
      </c>
      <c r="O131" s="60">
        <f t="shared" si="6"/>
        <v>375</v>
      </c>
    </row>
    <row r="132" spans="2:15" ht="12" customHeight="1">
      <c r="B132" s="83">
        <f t="shared" si="7"/>
        <v>161</v>
      </c>
      <c r="C132" s="15" t="s">
        <v>287</v>
      </c>
      <c r="D132" s="44">
        <v>15</v>
      </c>
      <c r="E132" s="44">
        <v>10</v>
      </c>
      <c r="F132" s="44">
        <v>11</v>
      </c>
      <c r="G132" s="44">
        <v>12</v>
      </c>
      <c r="H132" s="44">
        <v>11</v>
      </c>
      <c r="I132" s="44">
        <v>12</v>
      </c>
      <c r="J132" s="57">
        <f t="shared" si="11"/>
        <v>71</v>
      </c>
      <c r="K132" s="48">
        <f t="shared" si="5"/>
        <v>0.5916666666666667</v>
      </c>
      <c r="L132" s="64">
        <v>10</v>
      </c>
      <c r="M132" s="52">
        <f>'[2]1yr'!$R$126</f>
        <v>0</v>
      </c>
      <c r="N132" s="52">
        <v>300</v>
      </c>
      <c r="O132" s="60">
        <f t="shared" si="6"/>
        <v>310</v>
      </c>
    </row>
    <row r="133" spans="2:15" ht="12" customHeight="1">
      <c r="B133" s="83">
        <f t="shared" si="7"/>
        <v>162</v>
      </c>
      <c r="C133" s="16" t="s">
        <v>288</v>
      </c>
      <c r="D133" s="44" t="s">
        <v>173</v>
      </c>
      <c r="E133" s="44">
        <v>5</v>
      </c>
      <c r="F133" s="44">
        <v>10</v>
      </c>
      <c r="G133" s="44">
        <v>11</v>
      </c>
      <c r="H133" s="44">
        <v>6</v>
      </c>
      <c r="I133" s="44">
        <v>10</v>
      </c>
      <c r="J133" s="57">
        <f t="shared" si="11"/>
        <v>42</v>
      </c>
      <c r="K133" s="48">
        <f t="shared" si="5"/>
        <v>0.35</v>
      </c>
      <c r="L133" s="64">
        <v>65</v>
      </c>
      <c r="M133" s="52">
        <f>'[2]1yr'!$R$127</f>
        <v>20</v>
      </c>
      <c r="N133" s="52">
        <v>300</v>
      </c>
      <c r="O133" s="60">
        <f t="shared" si="6"/>
        <v>385</v>
      </c>
    </row>
    <row r="134" spans="2:15" ht="12" customHeight="1">
      <c r="B134" s="83">
        <f t="shared" si="7"/>
        <v>163</v>
      </c>
      <c r="C134" s="16" t="s">
        <v>289</v>
      </c>
      <c r="D134" s="44">
        <v>17</v>
      </c>
      <c r="E134" s="44">
        <v>14</v>
      </c>
      <c r="F134" s="44" t="s">
        <v>182</v>
      </c>
      <c r="G134" s="44">
        <v>15</v>
      </c>
      <c r="H134" s="44">
        <v>10</v>
      </c>
      <c r="I134" s="44">
        <v>13</v>
      </c>
      <c r="J134" s="57">
        <f t="shared" si="11"/>
        <v>69</v>
      </c>
      <c r="K134" s="48">
        <f t="shared" si="5"/>
        <v>0.575</v>
      </c>
      <c r="L134" s="56"/>
      <c r="M134" s="56"/>
      <c r="N134" s="52">
        <v>800</v>
      </c>
      <c r="O134" s="60">
        <f t="shared" si="6"/>
        <v>800</v>
      </c>
    </row>
    <row r="135" spans="2:15" ht="12" customHeight="1" thickBot="1">
      <c r="B135" s="84">
        <f>B134+1</f>
        <v>164</v>
      </c>
      <c r="C135" s="38"/>
      <c r="D135" s="45"/>
      <c r="E135" s="45"/>
      <c r="F135" s="45"/>
      <c r="G135" s="45">
        <v>8</v>
      </c>
      <c r="H135" s="45"/>
      <c r="I135" s="45"/>
      <c r="J135" s="59">
        <f>SUM(D135:I135)</f>
        <v>8</v>
      </c>
      <c r="K135" s="49">
        <f t="shared" si="5"/>
        <v>0.06666666666666667</v>
      </c>
      <c r="L135" s="68"/>
      <c r="M135" s="68"/>
      <c r="N135" s="67">
        <v>300</v>
      </c>
      <c r="O135" s="61">
        <f t="shared" si="6"/>
        <v>300</v>
      </c>
    </row>
    <row r="136" spans="2:10" ht="14.25" thickTop="1">
      <c r="B136" s="8"/>
      <c r="C136" s="63" t="s">
        <v>535</v>
      </c>
      <c r="D136" s="9"/>
      <c r="E136" s="9"/>
      <c r="F136" s="9"/>
      <c r="G136" s="9"/>
      <c r="H136" s="9"/>
      <c r="I136" s="9"/>
      <c r="J136" s="9"/>
    </row>
    <row r="137" spans="2:11" ht="13.5">
      <c r="B137" s="8"/>
      <c r="C137" s="166"/>
      <c r="D137" s="173"/>
      <c r="E137" s="173"/>
      <c r="F137" s="7"/>
      <c r="G137" s="174"/>
      <c r="H137" s="174"/>
      <c r="I137" s="174"/>
      <c r="J137" s="174"/>
      <c r="K137" s="173"/>
    </row>
    <row r="138" spans="2:14" ht="13.5">
      <c r="B138" s="8"/>
      <c r="C138" s="1"/>
      <c r="D138" s="9"/>
      <c r="E138" s="9"/>
      <c r="F138" s="9"/>
      <c r="G138" s="9"/>
      <c r="H138" s="9"/>
      <c r="I138" s="9"/>
      <c r="J138" s="9"/>
      <c r="L138" s="165" t="s">
        <v>534</v>
      </c>
      <c r="M138" s="165"/>
      <c r="N138" s="165"/>
    </row>
    <row r="139" ht="13.5">
      <c r="B139" s="8"/>
    </row>
    <row r="140" spans="2:10" ht="13.5">
      <c r="B140" s="8"/>
      <c r="C140" s="1"/>
      <c r="D140" s="9"/>
      <c r="E140" s="9"/>
      <c r="F140" s="9"/>
      <c r="G140" s="9"/>
      <c r="H140" s="9"/>
      <c r="I140" s="9"/>
      <c r="J140" s="9"/>
    </row>
    <row r="141" spans="2:10" ht="13.5">
      <c r="B141" s="8"/>
      <c r="C141" s="1"/>
      <c r="D141" s="9"/>
      <c r="E141" s="9"/>
      <c r="F141" s="9"/>
      <c r="G141" s="9"/>
      <c r="H141" s="9"/>
      <c r="I141" s="9"/>
      <c r="J141" s="9"/>
    </row>
    <row r="142" spans="2:10" ht="13.5">
      <c r="B142" s="8"/>
      <c r="C142" s="1"/>
      <c r="D142" s="9"/>
      <c r="E142" s="9"/>
      <c r="F142" s="9"/>
      <c r="G142" s="9"/>
      <c r="H142" s="9"/>
      <c r="I142" s="9"/>
      <c r="J142" s="9"/>
    </row>
    <row r="143" spans="2:10" ht="13.5">
      <c r="B143" s="8"/>
      <c r="C143" s="1"/>
      <c r="D143" s="9"/>
      <c r="E143" s="9"/>
      <c r="F143" s="9"/>
      <c r="G143" s="9"/>
      <c r="H143" s="9"/>
      <c r="I143" s="9"/>
      <c r="J143" s="9"/>
    </row>
    <row r="144" spans="2:10" ht="18" customHeight="1">
      <c r="B144" s="8"/>
      <c r="C144" s="1"/>
      <c r="D144" s="9"/>
      <c r="E144" s="9"/>
      <c r="F144" s="9"/>
      <c r="G144" s="9"/>
      <c r="H144" s="9"/>
      <c r="I144" s="9"/>
      <c r="J144" s="9"/>
    </row>
    <row r="145" spans="2:15" ht="15" customHeight="1">
      <c r="B145" s="154" t="str">
        <f>B1</f>
        <v>University College for Boys, University of Peshawar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</row>
    <row r="146" spans="2:15" ht="15" customHeight="1">
      <c r="B146" s="155" t="str">
        <f>B2</f>
        <v>FIRST  Monthly Test Result -- October, 2011 </v>
      </c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</row>
    <row r="147" spans="2:11" ht="17.25" thickBot="1">
      <c r="B147" s="162" t="str">
        <f>B3</f>
        <v>1st Year</v>
      </c>
      <c r="C147" s="162"/>
      <c r="D147" s="75"/>
      <c r="E147" s="75"/>
      <c r="F147" s="75"/>
      <c r="G147" s="75"/>
      <c r="H147" s="75"/>
      <c r="I147" s="75"/>
      <c r="J147" s="75"/>
      <c r="K147" s="75"/>
    </row>
    <row r="148" spans="2:15" ht="13.5" customHeight="1" thickTop="1">
      <c r="B148" s="168" t="s">
        <v>545</v>
      </c>
      <c r="C148" s="46" t="s">
        <v>89</v>
      </c>
      <c r="D148" s="77" t="s">
        <v>165</v>
      </c>
      <c r="E148" s="77" t="s">
        <v>168</v>
      </c>
      <c r="F148" s="37" t="s">
        <v>177</v>
      </c>
      <c r="G148" s="77" t="s">
        <v>170</v>
      </c>
      <c r="H148" s="77" t="s">
        <v>164</v>
      </c>
      <c r="I148" s="77" t="s">
        <v>523</v>
      </c>
      <c r="J148" s="170" t="s">
        <v>184</v>
      </c>
      <c r="K148" s="172" t="s">
        <v>169</v>
      </c>
      <c r="L148" s="156" t="s">
        <v>532</v>
      </c>
      <c r="M148" s="158" t="s">
        <v>530</v>
      </c>
      <c r="N148" s="158" t="s">
        <v>531</v>
      </c>
      <c r="O148" s="160" t="s">
        <v>528</v>
      </c>
    </row>
    <row r="149" spans="2:15" ht="13.5">
      <c r="B149" s="169"/>
      <c r="C149" s="5" t="s">
        <v>160</v>
      </c>
      <c r="D149" s="78">
        <v>20</v>
      </c>
      <c r="E149" s="78">
        <v>20</v>
      </c>
      <c r="F149" s="78">
        <v>20</v>
      </c>
      <c r="G149" s="78">
        <v>20</v>
      </c>
      <c r="H149" s="78">
        <v>20</v>
      </c>
      <c r="I149" s="78">
        <v>20</v>
      </c>
      <c r="J149" s="171"/>
      <c r="K149" s="171"/>
      <c r="L149" s="157"/>
      <c r="M149" s="159"/>
      <c r="N149" s="159"/>
      <c r="O149" s="161"/>
    </row>
    <row r="150" spans="2:15" ht="18" customHeight="1">
      <c r="B150" s="17">
        <v>201</v>
      </c>
      <c r="C150" s="18" t="s">
        <v>68</v>
      </c>
      <c r="D150" s="50">
        <v>16</v>
      </c>
      <c r="E150" s="50">
        <v>16</v>
      </c>
      <c r="F150" s="50">
        <v>4</v>
      </c>
      <c r="G150" s="50">
        <v>7</v>
      </c>
      <c r="H150" s="50">
        <v>9</v>
      </c>
      <c r="I150" s="50">
        <v>13</v>
      </c>
      <c r="J150" s="57">
        <f aca="true" t="shared" si="12" ref="J150:J165">SUM(D150:I150)</f>
        <v>65</v>
      </c>
      <c r="K150" s="48">
        <f>(J150/120)</f>
        <v>0.5416666666666666</v>
      </c>
      <c r="L150" s="64">
        <v>70</v>
      </c>
      <c r="M150" s="52">
        <f>'[2]1yr'!$R$137</f>
        <v>20</v>
      </c>
      <c r="N150" s="52">
        <v>300</v>
      </c>
      <c r="O150" s="60">
        <f>SUM(L150:N150)</f>
        <v>390</v>
      </c>
    </row>
    <row r="151" spans="2:15" ht="18" customHeight="1">
      <c r="B151" s="17">
        <v>202</v>
      </c>
      <c r="C151" s="18" t="s">
        <v>107</v>
      </c>
      <c r="D151" s="44">
        <v>18</v>
      </c>
      <c r="E151" s="44">
        <v>17</v>
      </c>
      <c r="F151" s="44" t="s">
        <v>173</v>
      </c>
      <c r="G151" s="44">
        <v>10</v>
      </c>
      <c r="H151" s="44" t="s">
        <v>173</v>
      </c>
      <c r="I151" s="44" t="s">
        <v>182</v>
      </c>
      <c r="J151" s="57">
        <f t="shared" si="12"/>
        <v>45</v>
      </c>
      <c r="K151" s="48">
        <f aca="true" t="shared" si="13" ref="K151:K179">(J151/120)</f>
        <v>0.375</v>
      </c>
      <c r="L151" s="65">
        <v>75</v>
      </c>
      <c r="M151" s="52">
        <f>'[2]1yr'!$R$138</f>
        <v>0</v>
      </c>
      <c r="N151" s="52">
        <v>300</v>
      </c>
      <c r="O151" s="60">
        <f aca="true" t="shared" si="14" ref="O151:O179">SUM(L151:N151)</f>
        <v>375</v>
      </c>
    </row>
    <row r="152" spans="2:15" ht="18" customHeight="1">
      <c r="B152" s="17">
        <v>203</v>
      </c>
      <c r="C152" s="18" t="s">
        <v>290</v>
      </c>
      <c r="D152" s="44">
        <v>20</v>
      </c>
      <c r="E152" s="44">
        <v>19</v>
      </c>
      <c r="F152" s="44">
        <v>6</v>
      </c>
      <c r="G152" s="44">
        <v>6</v>
      </c>
      <c r="H152" s="44">
        <v>7</v>
      </c>
      <c r="I152" s="44">
        <v>13</v>
      </c>
      <c r="J152" s="57">
        <f t="shared" si="12"/>
        <v>71</v>
      </c>
      <c r="K152" s="48">
        <f t="shared" si="13"/>
        <v>0.5916666666666667</v>
      </c>
      <c r="L152" s="64">
        <v>25</v>
      </c>
      <c r="M152" s="52">
        <f>'[2]1yr'!$R$139</f>
        <v>0</v>
      </c>
      <c r="N152" s="52">
        <v>300</v>
      </c>
      <c r="O152" s="60">
        <f t="shared" si="14"/>
        <v>325</v>
      </c>
    </row>
    <row r="153" spans="2:15" ht="18" customHeight="1">
      <c r="B153" s="17">
        <v>204</v>
      </c>
      <c r="C153" s="18" t="s">
        <v>291</v>
      </c>
      <c r="D153" s="44">
        <v>14</v>
      </c>
      <c r="E153" s="44" t="s">
        <v>173</v>
      </c>
      <c r="F153" s="44">
        <v>2</v>
      </c>
      <c r="G153" s="44" t="s">
        <v>173</v>
      </c>
      <c r="H153" s="44" t="s">
        <v>173</v>
      </c>
      <c r="I153" s="44" t="s">
        <v>182</v>
      </c>
      <c r="J153" s="57">
        <f t="shared" si="12"/>
        <v>16</v>
      </c>
      <c r="K153" s="48">
        <f t="shared" si="13"/>
        <v>0.13333333333333333</v>
      </c>
      <c r="L153" s="65">
        <v>160</v>
      </c>
      <c r="M153" s="52">
        <f>'[2]1yr'!$R$140</f>
        <v>0</v>
      </c>
      <c r="N153" s="52">
        <v>300</v>
      </c>
      <c r="O153" s="60">
        <f t="shared" si="14"/>
        <v>460</v>
      </c>
    </row>
    <row r="154" spans="2:15" ht="18" customHeight="1">
      <c r="B154" s="17">
        <v>205</v>
      </c>
      <c r="C154" s="18" t="s">
        <v>292</v>
      </c>
      <c r="D154" s="44" t="s">
        <v>173</v>
      </c>
      <c r="E154" s="44">
        <v>17</v>
      </c>
      <c r="F154" s="44">
        <v>4</v>
      </c>
      <c r="G154" s="44">
        <v>5</v>
      </c>
      <c r="H154" s="44" t="s">
        <v>173</v>
      </c>
      <c r="I154" s="44">
        <v>15</v>
      </c>
      <c r="J154" s="57">
        <f t="shared" si="12"/>
        <v>41</v>
      </c>
      <c r="K154" s="48">
        <f t="shared" si="13"/>
        <v>0.3416666666666667</v>
      </c>
      <c r="L154" s="64">
        <v>70</v>
      </c>
      <c r="M154" s="52">
        <f>'[2]1yr'!$R$141</f>
        <v>20</v>
      </c>
      <c r="N154" s="52">
        <v>300</v>
      </c>
      <c r="O154" s="60">
        <f t="shared" si="14"/>
        <v>390</v>
      </c>
    </row>
    <row r="155" spans="2:15" ht="18" customHeight="1">
      <c r="B155" s="17">
        <v>206</v>
      </c>
      <c r="C155" s="18" t="s">
        <v>293</v>
      </c>
      <c r="D155" s="44">
        <v>11</v>
      </c>
      <c r="E155" s="44">
        <v>11</v>
      </c>
      <c r="F155" s="44">
        <v>4</v>
      </c>
      <c r="G155" s="44">
        <v>6</v>
      </c>
      <c r="H155" s="44" t="s">
        <v>173</v>
      </c>
      <c r="I155" s="44">
        <v>11</v>
      </c>
      <c r="J155" s="57">
        <f t="shared" si="12"/>
        <v>43</v>
      </c>
      <c r="K155" s="48">
        <f t="shared" si="13"/>
        <v>0.35833333333333334</v>
      </c>
      <c r="L155" s="65">
        <v>65</v>
      </c>
      <c r="M155" s="52">
        <f>'[2]1yr'!$R$142</f>
        <v>0</v>
      </c>
      <c r="N155" s="52">
        <v>300</v>
      </c>
      <c r="O155" s="60">
        <f t="shared" si="14"/>
        <v>365</v>
      </c>
    </row>
    <row r="156" spans="2:15" ht="18" customHeight="1">
      <c r="B156" s="17">
        <v>207</v>
      </c>
      <c r="C156" s="18" t="s">
        <v>69</v>
      </c>
      <c r="D156" s="44">
        <v>18</v>
      </c>
      <c r="E156" s="44">
        <v>18</v>
      </c>
      <c r="F156" s="44">
        <v>6</v>
      </c>
      <c r="G156" s="44">
        <v>9</v>
      </c>
      <c r="H156" s="44">
        <v>7</v>
      </c>
      <c r="I156" s="44">
        <v>14</v>
      </c>
      <c r="J156" s="57">
        <f t="shared" si="12"/>
        <v>72</v>
      </c>
      <c r="K156" s="48">
        <f t="shared" si="13"/>
        <v>0.6</v>
      </c>
      <c r="L156" s="64">
        <v>75</v>
      </c>
      <c r="M156" s="52">
        <f>'[2]1yr'!$R$143</f>
        <v>0</v>
      </c>
      <c r="N156" s="52">
        <v>300</v>
      </c>
      <c r="O156" s="60">
        <f t="shared" si="14"/>
        <v>375</v>
      </c>
    </row>
    <row r="157" spans="2:15" ht="18" customHeight="1">
      <c r="B157" s="17">
        <v>208</v>
      </c>
      <c r="C157" s="18" t="s">
        <v>294</v>
      </c>
      <c r="D157" s="44">
        <v>1</v>
      </c>
      <c r="E157" s="44">
        <v>12</v>
      </c>
      <c r="F157" s="44" t="s">
        <v>173</v>
      </c>
      <c r="G157" s="44">
        <v>4</v>
      </c>
      <c r="H157" s="44">
        <v>5</v>
      </c>
      <c r="I157" s="44">
        <v>16</v>
      </c>
      <c r="J157" s="57">
        <f t="shared" si="12"/>
        <v>38</v>
      </c>
      <c r="K157" s="48">
        <f t="shared" si="13"/>
        <v>0.31666666666666665</v>
      </c>
      <c r="L157" s="65">
        <v>125</v>
      </c>
      <c r="M157" s="52">
        <f>'[2]1yr'!$R$144</f>
        <v>0</v>
      </c>
      <c r="N157" s="52">
        <v>300</v>
      </c>
      <c r="O157" s="60">
        <f t="shared" si="14"/>
        <v>425</v>
      </c>
    </row>
    <row r="158" spans="2:15" ht="18" customHeight="1">
      <c r="B158" s="17">
        <v>209</v>
      </c>
      <c r="C158" s="18" t="s">
        <v>295</v>
      </c>
      <c r="D158" s="44">
        <v>17</v>
      </c>
      <c r="E158" s="44" t="s">
        <v>173</v>
      </c>
      <c r="F158" s="44">
        <v>4</v>
      </c>
      <c r="G158" s="44">
        <v>4</v>
      </c>
      <c r="H158" s="44" t="s">
        <v>173</v>
      </c>
      <c r="I158" s="44" t="s">
        <v>182</v>
      </c>
      <c r="J158" s="57">
        <f t="shared" si="12"/>
        <v>25</v>
      </c>
      <c r="K158" s="48">
        <f t="shared" si="13"/>
        <v>0.20833333333333334</v>
      </c>
      <c r="L158" s="64">
        <v>130</v>
      </c>
      <c r="M158" s="52">
        <f>'[2]1yr'!$R$145</f>
        <v>0</v>
      </c>
      <c r="N158" s="52">
        <v>300</v>
      </c>
      <c r="O158" s="60">
        <f t="shared" si="14"/>
        <v>430</v>
      </c>
    </row>
    <row r="159" spans="2:15" ht="18" customHeight="1">
      <c r="B159" s="17">
        <v>210</v>
      </c>
      <c r="C159" s="18" t="s">
        <v>296</v>
      </c>
      <c r="D159" s="44">
        <v>13</v>
      </c>
      <c r="E159" s="44">
        <v>20</v>
      </c>
      <c r="F159" s="44">
        <v>7</v>
      </c>
      <c r="G159" s="44">
        <v>9</v>
      </c>
      <c r="H159" s="44">
        <v>7</v>
      </c>
      <c r="I159" s="44">
        <v>16</v>
      </c>
      <c r="J159" s="57">
        <f t="shared" si="12"/>
        <v>72</v>
      </c>
      <c r="K159" s="48">
        <f t="shared" si="13"/>
        <v>0.6</v>
      </c>
      <c r="L159" s="64">
        <v>40</v>
      </c>
      <c r="M159" s="52">
        <f>'[2]1yr'!$R$146</f>
        <v>0</v>
      </c>
      <c r="N159" s="52">
        <v>300</v>
      </c>
      <c r="O159" s="60">
        <f t="shared" si="14"/>
        <v>340</v>
      </c>
    </row>
    <row r="160" spans="2:15" ht="18" customHeight="1">
      <c r="B160" s="17">
        <v>211</v>
      </c>
      <c r="C160" s="18" t="s">
        <v>297</v>
      </c>
      <c r="D160" s="44">
        <v>14</v>
      </c>
      <c r="E160" s="44">
        <v>18</v>
      </c>
      <c r="F160" s="44">
        <v>6</v>
      </c>
      <c r="G160" s="44">
        <v>14</v>
      </c>
      <c r="H160" s="44">
        <v>9</v>
      </c>
      <c r="I160" s="44">
        <v>10</v>
      </c>
      <c r="J160" s="57">
        <f t="shared" si="12"/>
        <v>71</v>
      </c>
      <c r="K160" s="48">
        <f t="shared" si="13"/>
        <v>0.5916666666666667</v>
      </c>
      <c r="L160" s="64">
        <v>50</v>
      </c>
      <c r="M160" s="52">
        <f>'[2]1yr'!$R$147</f>
        <v>0</v>
      </c>
      <c r="N160" s="52">
        <v>300</v>
      </c>
      <c r="O160" s="60">
        <f t="shared" si="14"/>
        <v>350</v>
      </c>
    </row>
    <row r="161" spans="2:15" ht="18" customHeight="1">
      <c r="B161" s="17">
        <v>212</v>
      </c>
      <c r="C161" s="18" t="s">
        <v>298</v>
      </c>
      <c r="D161" s="44">
        <v>16</v>
      </c>
      <c r="E161" s="44">
        <v>20</v>
      </c>
      <c r="F161" s="44">
        <v>6</v>
      </c>
      <c r="G161" s="44">
        <v>11</v>
      </c>
      <c r="H161" s="44">
        <v>7</v>
      </c>
      <c r="I161" s="44">
        <v>15</v>
      </c>
      <c r="J161" s="57">
        <f t="shared" si="12"/>
        <v>75</v>
      </c>
      <c r="K161" s="48">
        <f t="shared" si="13"/>
        <v>0.625</v>
      </c>
      <c r="L161" s="64">
        <v>50</v>
      </c>
      <c r="M161" s="52">
        <f>'[2]1yr'!$R$148</f>
        <v>0</v>
      </c>
      <c r="N161" s="52">
        <v>300</v>
      </c>
      <c r="O161" s="60">
        <f t="shared" si="14"/>
        <v>350</v>
      </c>
    </row>
    <row r="162" spans="2:15" ht="18" customHeight="1">
      <c r="B162" s="17">
        <v>213</v>
      </c>
      <c r="C162" s="18" t="s">
        <v>299</v>
      </c>
      <c r="D162" s="44" t="s">
        <v>173</v>
      </c>
      <c r="E162" s="44" t="s">
        <v>173</v>
      </c>
      <c r="F162" s="44" t="s">
        <v>173</v>
      </c>
      <c r="G162" s="44" t="s">
        <v>173</v>
      </c>
      <c r="H162" s="44" t="s">
        <v>173</v>
      </c>
      <c r="I162" s="44">
        <v>10</v>
      </c>
      <c r="J162" s="57">
        <f t="shared" si="12"/>
        <v>10</v>
      </c>
      <c r="K162" s="48">
        <f t="shared" si="13"/>
        <v>0.08333333333333333</v>
      </c>
      <c r="L162" s="64">
        <v>195</v>
      </c>
      <c r="M162" s="52">
        <f>'[2]1yr'!$R$149</f>
        <v>0</v>
      </c>
      <c r="N162" s="52">
        <v>300</v>
      </c>
      <c r="O162" s="60">
        <f t="shared" si="14"/>
        <v>495</v>
      </c>
    </row>
    <row r="163" spans="2:15" ht="18" customHeight="1">
      <c r="B163" s="17">
        <v>214</v>
      </c>
      <c r="C163" s="18" t="s">
        <v>300</v>
      </c>
      <c r="D163" s="44" t="s">
        <v>173</v>
      </c>
      <c r="E163" s="44">
        <v>16</v>
      </c>
      <c r="F163" s="44">
        <v>5</v>
      </c>
      <c r="G163" s="44">
        <v>8</v>
      </c>
      <c r="H163" s="44">
        <v>8</v>
      </c>
      <c r="I163" s="44">
        <v>7</v>
      </c>
      <c r="J163" s="57">
        <f t="shared" si="12"/>
        <v>44</v>
      </c>
      <c r="K163" s="48">
        <f t="shared" si="13"/>
        <v>0.36666666666666664</v>
      </c>
      <c r="L163" s="64">
        <v>110</v>
      </c>
      <c r="M163" s="52">
        <f>'[2]1yr'!$R$150</f>
        <v>0</v>
      </c>
      <c r="N163" s="52">
        <v>300</v>
      </c>
      <c r="O163" s="60">
        <f t="shared" si="14"/>
        <v>410</v>
      </c>
    </row>
    <row r="164" spans="2:15" ht="18" customHeight="1">
      <c r="B164" s="17">
        <v>215</v>
      </c>
      <c r="C164" s="18" t="s">
        <v>301</v>
      </c>
      <c r="D164" s="44">
        <v>17</v>
      </c>
      <c r="E164" s="44">
        <v>20</v>
      </c>
      <c r="F164" s="44" t="s">
        <v>173</v>
      </c>
      <c r="G164" s="44">
        <v>14</v>
      </c>
      <c r="H164" s="44" t="s">
        <v>173</v>
      </c>
      <c r="I164" s="44">
        <v>14</v>
      </c>
      <c r="J164" s="57">
        <f t="shared" si="12"/>
        <v>65</v>
      </c>
      <c r="K164" s="48">
        <f t="shared" si="13"/>
        <v>0.5416666666666666</v>
      </c>
      <c r="L164" s="64">
        <v>50</v>
      </c>
      <c r="M164" s="52">
        <f>'[2]1yr'!$R$151</f>
        <v>0</v>
      </c>
      <c r="N164" s="52">
        <v>300</v>
      </c>
      <c r="O164" s="60">
        <f t="shared" si="14"/>
        <v>350</v>
      </c>
    </row>
    <row r="165" spans="2:15" ht="18" customHeight="1">
      <c r="B165" s="17">
        <v>216</v>
      </c>
      <c r="C165" s="18" t="s">
        <v>302</v>
      </c>
      <c r="D165" s="44">
        <v>18</v>
      </c>
      <c r="E165" s="44">
        <v>19</v>
      </c>
      <c r="F165" s="44" t="s">
        <v>173</v>
      </c>
      <c r="G165" s="44">
        <v>9</v>
      </c>
      <c r="H165" s="44">
        <v>4</v>
      </c>
      <c r="I165" s="44">
        <v>10</v>
      </c>
      <c r="J165" s="57">
        <f t="shared" si="12"/>
        <v>60</v>
      </c>
      <c r="K165" s="48">
        <f t="shared" si="13"/>
        <v>0.5</v>
      </c>
      <c r="L165" s="64">
        <v>30</v>
      </c>
      <c r="M165" s="52">
        <f>'[2]1yr'!$R$152</f>
        <v>0</v>
      </c>
      <c r="N165" s="52">
        <v>300</v>
      </c>
      <c r="O165" s="60">
        <f t="shared" si="14"/>
        <v>330</v>
      </c>
    </row>
    <row r="166" spans="2:15" ht="18" customHeight="1">
      <c r="B166" s="17">
        <v>217</v>
      </c>
      <c r="C166" s="18" t="s">
        <v>303</v>
      </c>
      <c r="D166" s="50">
        <v>0</v>
      </c>
      <c r="E166" s="50">
        <v>12</v>
      </c>
      <c r="F166" s="50">
        <v>0</v>
      </c>
      <c r="G166" s="50">
        <v>9</v>
      </c>
      <c r="H166" s="50" t="s">
        <v>173</v>
      </c>
      <c r="I166" s="50">
        <v>11</v>
      </c>
      <c r="J166" s="57">
        <f>SUM(D166:I166)</f>
        <v>32</v>
      </c>
      <c r="K166" s="48">
        <f t="shared" si="13"/>
        <v>0.26666666666666666</v>
      </c>
      <c r="L166" s="64">
        <v>70</v>
      </c>
      <c r="M166" s="52">
        <f>'[2]1yr'!$R$153</f>
        <v>0</v>
      </c>
      <c r="N166" s="52">
        <v>300</v>
      </c>
      <c r="O166" s="60">
        <f t="shared" si="14"/>
        <v>370</v>
      </c>
    </row>
    <row r="167" spans="2:15" ht="18" customHeight="1">
      <c r="B167" s="17">
        <v>218</v>
      </c>
      <c r="C167" s="19"/>
      <c r="D167" s="44"/>
      <c r="E167" s="44"/>
      <c r="F167" s="44" t="s">
        <v>173</v>
      </c>
      <c r="G167" s="44" t="s">
        <v>173</v>
      </c>
      <c r="H167" s="44"/>
      <c r="I167" s="44" t="s">
        <v>173</v>
      </c>
      <c r="J167" s="57">
        <f aca="true" t="shared" si="15" ref="J167:J173">SUM(D167:I167)</f>
        <v>0</v>
      </c>
      <c r="K167" s="48">
        <f t="shared" si="13"/>
        <v>0</v>
      </c>
      <c r="L167" s="64">
        <v>90</v>
      </c>
      <c r="M167" s="52">
        <f>'[2]1yr'!$R$154</f>
        <v>0</v>
      </c>
      <c r="N167" s="52">
        <v>300</v>
      </c>
      <c r="O167" s="60">
        <f t="shared" si="14"/>
        <v>390</v>
      </c>
    </row>
    <row r="168" spans="2:15" ht="18" customHeight="1">
      <c r="B168" s="17">
        <v>219</v>
      </c>
      <c r="C168" s="18" t="s">
        <v>304</v>
      </c>
      <c r="D168" s="44">
        <v>18</v>
      </c>
      <c r="E168" s="44">
        <v>20</v>
      </c>
      <c r="F168" s="44">
        <v>6</v>
      </c>
      <c r="G168" s="44">
        <v>14</v>
      </c>
      <c r="H168" s="44">
        <v>5</v>
      </c>
      <c r="I168" s="44">
        <v>12</v>
      </c>
      <c r="J168" s="57">
        <f t="shared" si="15"/>
        <v>75</v>
      </c>
      <c r="K168" s="48">
        <f t="shared" si="13"/>
        <v>0.625</v>
      </c>
      <c r="L168" s="64">
        <v>10</v>
      </c>
      <c r="M168" s="52">
        <f>'[2]1yr'!$R$155</f>
        <v>0</v>
      </c>
      <c r="N168" s="52">
        <v>300</v>
      </c>
      <c r="O168" s="60">
        <f t="shared" si="14"/>
        <v>310</v>
      </c>
    </row>
    <row r="169" spans="2:15" ht="18" customHeight="1">
      <c r="B169" s="17">
        <v>220</v>
      </c>
      <c r="C169" s="18" t="s">
        <v>305</v>
      </c>
      <c r="D169" s="44">
        <v>16</v>
      </c>
      <c r="E169" s="44">
        <v>17</v>
      </c>
      <c r="F169" s="44">
        <v>8</v>
      </c>
      <c r="G169" s="44">
        <v>7</v>
      </c>
      <c r="H169" s="44" t="s">
        <v>173</v>
      </c>
      <c r="I169" s="44">
        <v>13</v>
      </c>
      <c r="J169" s="57">
        <f t="shared" si="15"/>
        <v>61</v>
      </c>
      <c r="K169" s="48">
        <f t="shared" si="13"/>
        <v>0.5083333333333333</v>
      </c>
      <c r="L169" s="64">
        <v>80</v>
      </c>
      <c r="M169" s="52">
        <f>'[2]1yr'!$R$155</f>
        <v>0</v>
      </c>
      <c r="N169" s="52">
        <v>300</v>
      </c>
      <c r="O169" s="60">
        <f t="shared" si="14"/>
        <v>380</v>
      </c>
    </row>
    <row r="170" spans="2:15" ht="18" customHeight="1">
      <c r="B170" s="17">
        <v>221</v>
      </c>
      <c r="C170" s="18" t="s">
        <v>306</v>
      </c>
      <c r="D170" s="44">
        <v>17</v>
      </c>
      <c r="E170" s="44">
        <v>19</v>
      </c>
      <c r="F170" s="44">
        <v>12</v>
      </c>
      <c r="G170" s="44">
        <v>16</v>
      </c>
      <c r="H170" s="44">
        <v>10</v>
      </c>
      <c r="I170" s="44">
        <v>16</v>
      </c>
      <c r="J170" s="57">
        <f t="shared" si="15"/>
        <v>90</v>
      </c>
      <c r="K170" s="48">
        <f t="shared" si="13"/>
        <v>0.75</v>
      </c>
      <c r="L170" s="64">
        <v>15</v>
      </c>
      <c r="M170" s="52">
        <f>'[2]1yr'!$R$156</f>
        <v>0</v>
      </c>
      <c r="N170" s="52">
        <v>500</v>
      </c>
      <c r="O170" s="60">
        <f t="shared" si="14"/>
        <v>515</v>
      </c>
    </row>
    <row r="171" spans="2:15" ht="18" customHeight="1">
      <c r="B171" s="17">
        <v>222</v>
      </c>
      <c r="C171" s="18" t="s">
        <v>307</v>
      </c>
      <c r="D171" s="44">
        <v>16</v>
      </c>
      <c r="E171" s="44">
        <v>18</v>
      </c>
      <c r="F171" s="44">
        <v>6</v>
      </c>
      <c r="G171" s="44">
        <v>8</v>
      </c>
      <c r="H171" s="44">
        <v>6</v>
      </c>
      <c r="I171" s="44">
        <v>13</v>
      </c>
      <c r="J171" s="57">
        <f t="shared" si="15"/>
        <v>67</v>
      </c>
      <c r="K171" s="48">
        <f t="shared" si="13"/>
        <v>0.5583333333333333</v>
      </c>
      <c r="L171" s="64">
        <v>10</v>
      </c>
      <c r="M171" s="52">
        <f>'[2]1yr'!$R$155</f>
        <v>0</v>
      </c>
      <c r="N171" s="52">
        <v>300</v>
      </c>
      <c r="O171" s="60">
        <f t="shared" si="14"/>
        <v>310</v>
      </c>
    </row>
    <row r="172" spans="2:15" ht="18" customHeight="1">
      <c r="B172" s="17">
        <v>223</v>
      </c>
      <c r="C172" s="18" t="s">
        <v>308</v>
      </c>
      <c r="D172" s="44">
        <v>0</v>
      </c>
      <c r="E172" s="44">
        <v>16</v>
      </c>
      <c r="F172" s="44">
        <v>0</v>
      </c>
      <c r="G172" s="44">
        <v>14</v>
      </c>
      <c r="H172" s="44" t="s">
        <v>173</v>
      </c>
      <c r="I172" s="44">
        <v>8</v>
      </c>
      <c r="J172" s="57">
        <f t="shared" si="15"/>
        <v>38</v>
      </c>
      <c r="K172" s="48">
        <f t="shared" si="13"/>
        <v>0.31666666666666665</v>
      </c>
      <c r="L172" s="64">
        <v>155</v>
      </c>
      <c r="M172" s="52">
        <f>'[2]1yr'!$R$157</f>
        <v>0</v>
      </c>
      <c r="N172" s="52">
        <v>300</v>
      </c>
      <c r="O172" s="60">
        <f t="shared" si="14"/>
        <v>455</v>
      </c>
    </row>
    <row r="173" spans="2:15" ht="18" customHeight="1">
      <c r="B173" s="17">
        <v>224</v>
      </c>
      <c r="C173" s="18" t="s">
        <v>309</v>
      </c>
      <c r="D173" s="44">
        <v>7</v>
      </c>
      <c r="E173" s="44">
        <v>20</v>
      </c>
      <c r="F173" s="44">
        <v>2</v>
      </c>
      <c r="G173" s="44">
        <v>7</v>
      </c>
      <c r="H173" s="44">
        <v>6</v>
      </c>
      <c r="I173" s="44">
        <v>17</v>
      </c>
      <c r="J173" s="57">
        <f t="shared" si="15"/>
        <v>59</v>
      </c>
      <c r="K173" s="48">
        <f t="shared" si="13"/>
        <v>0.49166666666666664</v>
      </c>
      <c r="L173" s="64">
        <v>50</v>
      </c>
      <c r="M173" s="52">
        <f>'[2]1yr'!$R$158</f>
        <v>0</v>
      </c>
      <c r="N173" s="52">
        <v>300</v>
      </c>
      <c r="O173" s="60">
        <f t="shared" si="14"/>
        <v>350</v>
      </c>
    </row>
    <row r="174" spans="2:15" ht="18" customHeight="1">
      <c r="B174" s="17">
        <v>225</v>
      </c>
      <c r="C174" s="18" t="s">
        <v>310</v>
      </c>
      <c r="D174" s="44">
        <v>17</v>
      </c>
      <c r="E174" s="44">
        <v>18</v>
      </c>
      <c r="F174" s="44">
        <v>6</v>
      </c>
      <c r="G174" s="44">
        <v>15</v>
      </c>
      <c r="H174" s="44">
        <v>5</v>
      </c>
      <c r="I174" s="44">
        <v>10</v>
      </c>
      <c r="J174" s="57">
        <f aca="true" t="shared" si="16" ref="J174:J179">SUM(D174:I174)</f>
        <v>71</v>
      </c>
      <c r="K174" s="48">
        <f t="shared" si="13"/>
        <v>0.5916666666666667</v>
      </c>
      <c r="L174" s="64">
        <v>25</v>
      </c>
      <c r="M174" s="52">
        <f>'[2]1yr'!$R$159</f>
        <v>40</v>
      </c>
      <c r="N174" s="52">
        <v>300</v>
      </c>
      <c r="O174" s="60">
        <f t="shared" si="14"/>
        <v>365</v>
      </c>
    </row>
    <row r="175" spans="2:15" ht="18" customHeight="1">
      <c r="B175" s="17">
        <v>226</v>
      </c>
      <c r="C175" s="18"/>
      <c r="D175" s="44"/>
      <c r="E175" s="44"/>
      <c r="F175" s="44"/>
      <c r="G175" s="44" t="s">
        <v>179</v>
      </c>
      <c r="H175" s="44"/>
      <c r="I175" s="44"/>
      <c r="J175" s="57">
        <f t="shared" si="16"/>
        <v>0</v>
      </c>
      <c r="K175" s="48">
        <f t="shared" si="13"/>
        <v>0</v>
      </c>
      <c r="L175" s="65"/>
      <c r="M175" s="52">
        <f>'[2]1yr'!$R$160</f>
        <v>20</v>
      </c>
      <c r="N175" s="52">
        <v>300</v>
      </c>
      <c r="O175" s="60">
        <f t="shared" si="14"/>
        <v>320</v>
      </c>
    </row>
    <row r="176" spans="2:15" ht="18" customHeight="1">
      <c r="B176" s="17">
        <v>227</v>
      </c>
      <c r="C176" s="18"/>
      <c r="D176" s="44"/>
      <c r="E176" s="44"/>
      <c r="F176" s="44"/>
      <c r="G176" s="44"/>
      <c r="H176" s="44"/>
      <c r="I176" s="44"/>
      <c r="J176" s="57">
        <f t="shared" si="16"/>
        <v>0</v>
      </c>
      <c r="K176" s="48">
        <f t="shared" si="13"/>
        <v>0</v>
      </c>
      <c r="L176" s="65"/>
      <c r="M176" s="52">
        <f>'[2]1yr'!$R$161</f>
        <v>0</v>
      </c>
      <c r="N176" s="52">
        <v>300</v>
      </c>
      <c r="O176" s="60">
        <f t="shared" si="14"/>
        <v>300</v>
      </c>
    </row>
    <row r="177" spans="2:15" ht="18" customHeight="1">
      <c r="B177" s="17">
        <v>228</v>
      </c>
      <c r="C177" s="22" t="s">
        <v>311</v>
      </c>
      <c r="D177" s="44">
        <v>14</v>
      </c>
      <c r="E177" s="44">
        <v>9</v>
      </c>
      <c r="F177" s="44">
        <v>0</v>
      </c>
      <c r="G177" s="50">
        <v>4</v>
      </c>
      <c r="H177" s="62">
        <v>2</v>
      </c>
      <c r="I177" s="44">
        <v>14</v>
      </c>
      <c r="J177" s="57">
        <f t="shared" si="16"/>
        <v>43</v>
      </c>
      <c r="K177" s="48">
        <f>(J177/120)</f>
        <v>0.35833333333333334</v>
      </c>
      <c r="L177" s="64">
        <v>90</v>
      </c>
      <c r="M177" s="52">
        <f>'[2]1yr'!$R$162</f>
        <v>0</v>
      </c>
      <c r="N177" s="52">
        <v>300</v>
      </c>
      <c r="O177" s="60">
        <f t="shared" si="14"/>
        <v>390</v>
      </c>
    </row>
    <row r="178" spans="2:15" ht="18" customHeight="1">
      <c r="B178" s="17">
        <v>229</v>
      </c>
      <c r="C178" s="22" t="s">
        <v>312</v>
      </c>
      <c r="D178" s="44" t="s">
        <v>173</v>
      </c>
      <c r="E178" s="44">
        <v>20</v>
      </c>
      <c r="F178" s="44" t="s">
        <v>173</v>
      </c>
      <c r="G178" s="44">
        <v>8</v>
      </c>
      <c r="H178" s="44">
        <v>4</v>
      </c>
      <c r="I178" s="44">
        <v>12</v>
      </c>
      <c r="J178" s="57">
        <f t="shared" si="16"/>
        <v>44</v>
      </c>
      <c r="K178" s="48">
        <f>(J178/120)</f>
        <v>0.36666666666666664</v>
      </c>
      <c r="L178" s="64">
        <v>75</v>
      </c>
      <c r="M178" s="52">
        <f>'[2]1yr'!$R$163</f>
        <v>0</v>
      </c>
      <c r="N178" s="52">
        <v>300</v>
      </c>
      <c r="O178" s="60">
        <f t="shared" si="14"/>
        <v>375</v>
      </c>
    </row>
    <row r="179" spans="2:15" ht="18" customHeight="1" thickBot="1">
      <c r="B179" s="20">
        <v>230</v>
      </c>
      <c r="C179" s="26" t="s">
        <v>313</v>
      </c>
      <c r="D179" s="45" t="s">
        <v>173</v>
      </c>
      <c r="E179" s="45">
        <v>17</v>
      </c>
      <c r="F179" s="45">
        <v>2</v>
      </c>
      <c r="G179" s="45">
        <v>6</v>
      </c>
      <c r="H179" s="45" t="s">
        <v>173</v>
      </c>
      <c r="I179" s="45">
        <v>16</v>
      </c>
      <c r="J179" s="59">
        <f t="shared" si="16"/>
        <v>41</v>
      </c>
      <c r="K179" s="49">
        <f t="shared" si="13"/>
        <v>0.3416666666666667</v>
      </c>
      <c r="L179" s="66">
        <v>110</v>
      </c>
      <c r="M179" s="67">
        <f>'[2]1yr'!$R$164</f>
        <v>0</v>
      </c>
      <c r="N179" s="67">
        <v>300</v>
      </c>
      <c r="O179" s="60">
        <f t="shared" si="14"/>
        <v>410</v>
      </c>
    </row>
    <row r="180" spans="2:7" ht="14.25" thickTop="1">
      <c r="B180" s="8"/>
      <c r="C180" s="63" t="s">
        <v>535</v>
      </c>
      <c r="G180" s="4"/>
    </row>
    <row r="181" spans="2:7" ht="13.5">
      <c r="B181" s="8"/>
      <c r="C181" s="2"/>
      <c r="G181" s="4"/>
    </row>
    <row r="182" spans="2:7" ht="13.5">
      <c r="B182" s="8"/>
      <c r="C182" s="2"/>
      <c r="G182" s="4"/>
    </row>
    <row r="183" spans="2:12" ht="13.5">
      <c r="B183" s="8"/>
      <c r="C183" s="2"/>
      <c r="G183" s="4"/>
      <c r="J183" s="165" t="s">
        <v>534</v>
      </c>
      <c r="K183" s="165"/>
      <c r="L183" s="165"/>
    </row>
    <row r="184" spans="2:7" ht="13.5">
      <c r="B184" s="8"/>
      <c r="C184" s="2"/>
      <c r="G184" s="4"/>
    </row>
    <row r="185" spans="2:7" ht="13.5">
      <c r="B185" s="8"/>
      <c r="C185" s="2"/>
      <c r="G185" s="4"/>
    </row>
    <row r="186" spans="2:7" ht="13.5">
      <c r="B186" s="8"/>
      <c r="C186" s="2"/>
      <c r="G186" s="4"/>
    </row>
    <row r="187" spans="2:7" ht="13.5">
      <c r="B187" s="8"/>
      <c r="C187" s="2"/>
      <c r="G187" s="4"/>
    </row>
    <row r="188" spans="2:7" ht="13.5">
      <c r="B188" s="8"/>
      <c r="C188" s="2"/>
      <c r="G188" s="4"/>
    </row>
    <row r="189" spans="2:7" ht="13.5">
      <c r="B189" s="8"/>
      <c r="C189" s="2"/>
      <c r="G189" s="4"/>
    </row>
    <row r="190" spans="2:7" ht="13.5">
      <c r="B190" s="8"/>
      <c r="C190" s="2"/>
      <c r="G190" s="4"/>
    </row>
    <row r="191" spans="2:7" ht="13.5">
      <c r="B191" s="8"/>
      <c r="C191" s="2"/>
      <c r="G191" s="4"/>
    </row>
    <row r="192" spans="2:7" ht="13.5">
      <c r="B192" s="8"/>
      <c r="C192" s="2"/>
      <c r="G192" s="4"/>
    </row>
    <row r="193" spans="2:7" ht="13.5">
      <c r="B193" s="8"/>
      <c r="C193" s="2"/>
      <c r="G193" s="4"/>
    </row>
    <row r="194" spans="2:7" ht="13.5">
      <c r="B194" s="8"/>
      <c r="C194" s="2"/>
      <c r="G194" s="4"/>
    </row>
    <row r="195" spans="2:7" ht="13.5">
      <c r="B195" s="8"/>
      <c r="C195" s="2"/>
      <c r="G195" s="4"/>
    </row>
    <row r="196" spans="2:7" ht="13.5">
      <c r="B196" s="8"/>
      <c r="C196" s="2"/>
      <c r="G196" s="4"/>
    </row>
    <row r="197" spans="2:7" ht="13.5">
      <c r="B197" s="8"/>
      <c r="C197" s="2"/>
      <c r="G197" s="4"/>
    </row>
    <row r="198" spans="2:7" ht="13.5">
      <c r="B198" s="8"/>
      <c r="C198" s="2"/>
      <c r="G198" s="4"/>
    </row>
    <row r="199" spans="2:7" ht="13.5">
      <c r="B199" s="8"/>
      <c r="C199" s="2"/>
      <c r="G199" s="4"/>
    </row>
    <row r="200" spans="2:7" ht="13.5">
      <c r="B200" s="8"/>
      <c r="C200" s="2"/>
      <c r="G200" s="4"/>
    </row>
    <row r="201" spans="2:7" ht="13.5">
      <c r="B201" s="8"/>
      <c r="C201" s="2"/>
      <c r="G201" s="4"/>
    </row>
    <row r="202" spans="2:7" ht="13.5">
      <c r="B202" s="8"/>
      <c r="C202" s="2"/>
      <c r="G202" s="4"/>
    </row>
    <row r="203" spans="2:7" ht="13.5">
      <c r="B203" s="8"/>
      <c r="C203" s="2"/>
      <c r="G203" s="4"/>
    </row>
    <row r="204" spans="2:7" ht="13.5">
      <c r="B204" s="8"/>
      <c r="C204" s="2"/>
      <c r="G204" s="4"/>
    </row>
    <row r="205" spans="2:15" ht="18" customHeight="1">
      <c r="B205" s="154" t="str">
        <f>B1</f>
        <v>University College for Boys, University of Peshawar</v>
      </c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</row>
    <row r="206" spans="2:15" ht="15" customHeight="1">
      <c r="B206" s="155" t="str">
        <f>B2</f>
        <v>FIRST  Monthly Test Result -- October, 2011 </v>
      </c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</row>
    <row r="207" spans="2:11" ht="17.25" thickBot="1">
      <c r="B207" s="162" t="str">
        <f>B3</f>
        <v>1st Year</v>
      </c>
      <c r="C207" s="162"/>
      <c r="D207" s="76"/>
      <c r="E207" s="76"/>
      <c r="F207" s="76"/>
      <c r="G207" s="76"/>
      <c r="H207" s="76"/>
      <c r="I207" s="76"/>
      <c r="J207" s="76"/>
      <c r="K207" s="76"/>
    </row>
    <row r="208" spans="2:15" ht="13.5" customHeight="1" thickTop="1">
      <c r="B208" s="168" t="s">
        <v>545</v>
      </c>
      <c r="C208" s="46" t="s">
        <v>89</v>
      </c>
      <c r="D208" s="77" t="s">
        <v>165</v>
      </c>
      <c r="E208" s="77" t="s">
        <v>168</v>
      </c>
      <c r="F208" s="37" t="s">
        <v>177</v>
      </c>
      <c r="G208" s="77" t="s">
        <v>170</v>
      </c>
      <c r="H208" s="77" t="s">
        <v>172</v>
      </c>
      <c r="I208" s="77" t="s">
        <v>171</v>
      </c>
      <c r="J208" s="170" t="s">
        <v>184</v>
      </c>
      <c r="K208" s="176" t="s">
        <v>169</v>
      </c>
      <c r="L208" s="156" t="s">
        <v>532</v>
      </c>
      <c r="M208" s="158" t="s">
        <v>530</v>
      </c>
      <c r="N208" s="158" t="s">
        <v>531</v>
      </c>
      <c r="O208" s="160" t="s">
        <v>528</v>
      </c>
    </row>
    <row r="209" spans="2:15" ht="13.5">
      <c r="B209" s="169"/>
      <c r="C209" s="5" t="s">
        <v>161</v>
      </c>
      <c r="D209" s="78">
        <v>20</v>
      </c>
      <c r="E209" s="78">
        <v>20</v>
      </c>
      <c r="F209" s="78">
        <v>20</v>
      </c>
      <c r="G209" s="78">
        <v>20</v>
      </c>
      <c r="H209" s="78">
        <v>20</v>
      </c>
      <c r="I209" s="78">
        <v>20</v>
      </c>
      <c r="J209" s="175"/>
      <c r="K209" s="177"/>
      <c r="L209" s="157"/>
      <c r="M209" s="159"/>
      <c r="N209" s="159"/>
      <c r="O209" s="161"/>
    </row>
    <row r="210" spans="2:15" ht="12.75" customHeight="1">
      <c r="B210" s="23">
        <v>301</v>
      </c>
      <c r="C210" s="24"/>
      <c r="D210" s="44"/>
      <c r="E210" s="44"/>
      <c r="F210" s="44" t="s">
        <v>173</v>
      </c>
      <c r="G210" s="44" t="s">
        <v>173</v>
      </c>
      <c r="H210" s="44"/>
      <c r="I210" s="44"/>
      <c r="J210" s="57">
        <f>SUM(D210:I210)</f>
        <v>0</v>
      </c>
      <c r="K210" s="48">
        <f>(J210/120)</f>
        <v>0</v>
      </c>
      <c r="L210" s="65">
        <v>0</v>
      </c>
      <c r="M210" s="70">
        <f>'[2]1yr'!$R$174</f>
        <v>0</v>
      </c>
      <c r="N210" s="70">
        <v>0</v>
      </c>
      <c r="O210" s="60">
        <f>SUM(L210:N210)</f>
        <v>0</v>
      </c>
    </row>
    <row r="211" spans="2:15" ht="12.75" customHeight="1">
      <c r="B211" s="23">
        <f>B210+1</f>
        <v>302</v>
      </c>
      <c r="C211" s="22" t="s">
        <v>314</v>
      </c>
      <c r="D211" s="44">
        <v>6</v>
      </c>
      <c r="E211" s="44">
        <v>13</v>
      </c>
      <c r="F211" s="44">
        <v>4</v>
      </c>
      <c r="G211" s="44" t="s">
        <v>173</v>
      </c>
      <c r="H211" s="44" t="s">
        <v>173</v>
      </c>
      <c r="I211" s="44">
        <v>2</v>
      </c>
      <c r="J211" s="57">
        <f>SUM(D211:I211)</f>
        <v>25</v>
      </c>
      <c r="K211" s="48">
        <f aca="true" t="shared" si="17" ref="K211:K265">(J211/120)</f>
        <v>0.20833333333333334</v>
      </c>
      <c r="L211" s="65">
        <v>150</v>
      </c>
      <c r="M211" s="70">
        <f>'[2]1yr'!$R$175</f>
        <v>20</v>
      </c>
      <c r="N211" s="70">
        <v>300</v>
      </c>
      <c r="O211" s="60">
        <f aca="true" t="shared" si="18" ref="O211:O265">SUM(L211:N211)</f>
        <v>470</v>
      </c>
    </row>
    <row r="212" spans="2:15" ht="12.75" customHeight="1">
      <c r="B212" s="23">
        <f aca="true" t="shared" si="19" ref="B212:B265">B211+1</f>
        <v>303</v>
      </c>
      <c r="C212" s="22" t="s">
        <v>315</v>
      </c>
      <c r="D212" s="44">
        <v>14</v>
      </c>
      <c r="E212" s="44">
        <v>14</v>
      </c>
      <c r="F212" s="44">
        <v>6</v>
      </c>
      <c r="G212" s="44">
        <v>8</v>
      </c>
      <c r="H212" s="44" t="s">
        <v>173</v>
      </c>
      <c r="I212" s="44">
        <v>13</v>
      </c>
      <c r="J212" s="57">
        <f>SUM(D212:I212)</f>
        <v>55</v>
      </c>
      <c r="K212" s="48">
        <f t="shared" si="17"/>
        <v>0.4583333333333333</v>
      </c>
      <c r="L212" s="65">
        <v>65</v>
      </c>
      <c r="M212" s="70">
        <f>'[2]1yr'!$R$176</f>
        <v>10</v>
      </c>
      <c r="N212" s="70">
        <v>300</v>
      </c>
      <c r="O212" s="60">
        <f t="shared" si="18"/>
        <v>375</v>
      </c>
    </row>
    <row r="213" spans="2:15" ht="12.75" customHeight="1">
      <c r="B213" s="23">
        <f t="shared" si="19"/>
        <v>304</v>
      </c>
      <c r="C213" s="22" t="s">
        <v>316</v>
      </c>
      <c r="D213" s="44">
        <v>14</v>
      </c>
      <c r="E213" s="44">
        <v>15</v>
      </c>
      <c r="F213" s="44">
        <v>4</v>
      </c>
      <c r="G213" s="44">
        <v>8</v>
      </c>
      <c r="H213" s="44" t="s">
        <v>173</v>
      </c>
      <c r="I213" s="44">
        <v>3</v>
      </c>
      <c r="J213" s="57">
        <f aca="true" t="shared" si="20" ref="J213:J227">SUM(D213:I213)</f>
        <v>44</v>
      </c>
      <c r="K213" s="48">
        <f t="shared" si="17"/>
        <v>0.36666666666666664</v>
      </c>
      <c r="L213" s="65">
        <v>40</v>
      </c>
      <c r="M213" s="70">
        <f>'[2]1yr'!$R$177</f>
        <v>0</v>
      </c>
      <c r="N213" s="70">
        <v>300</v>
      </c>
      <c r="O213" s="60">
        <f t="shared" si="18"/>
        <v>340</v>
      </c>
    </row>
    <row r="214" spans="2:15" ht="12.75" customHeight="1">
      <c r="B214" s="23">
        <f t="shared" si="19"/>
        <v>305</v>
      </c>
      <c r="C214" s="22"/>
      <c r="D214" s="44"/>
      <c r="E214" s="44"/>
      <c r="F214" s="44" t="s">
        <v>173</v>
      </c>
      <c r="G214" s="44" t="s">
        <v>173</v>
      </c>
      <c r="H214" s="44"/>
      <c r="I214" s="44"/>
      <c r="J214" s="57">
        <f t="shared" si="20"/>
        <v>0</v>
      </c>
      <c r="K214" s="48">
        <f t="shared" si="17"/>
        <v>0</v>
      </c>
      <c r="L214" s="65">
        <v>10</v>
      </c>
      <c r="M214" s="70">
        <f>'[2]1yr'!$R$178</f>
        <v>0</v>
      </c>
      <c r="N214" s="70"/>
      <c r="O214" s="60">
        <f t="shared" si="18"/>
        <v>10</v>
      </c>
    </row>
    <row r="215" spans="2:15" ht="12.75" customHeight="1">
      <c r="B215" s="23">
        <f t="shared" si="19"/>
        <v>306</v>
      </c>
      <c r="C215" s="22" t="s">
        <v>317</v>
      </c>
      <c r="D215" s="44">
        <v>15</v>
      </c>
      <c r="E215" s="44">
        <v>17</v>
      </c>
      <c r="F215" s="44">
        <v>2</v>
      </c>
      <c r="G215" s="44">
        <v>11</v>
      </c>
      <c r="H215" s="44">
        <v>19</v>
      </c>
      <c r="I215" s="44">
        <v>13</v>
      </c>
      <c r="J215" s="57">
        <f t="shared" si="20"/>
        <v>77</v>
      </c>
      <c r="K215" s="48">
        <f t="shared" si="17"/>
        <v>0.6416666666666667</v>
      </c>
      <c r="L215" s="64">
        <v>40</v>
      </c>
      <c r="M215" s="70">
        <f>'[2]1yr'!$R$179</f>
        <v>40</v>
      </c>
      <c r="N215" s="70">
        <v>300</v>
      </c>
      <c r="O215" s="60">
        <f t="shared" si="18"/>
        <v>380</v>
      </c>
    </row>
    <row r="216" spans="2:15" ht="12.75" customHeight="1">
      <c r="B216" s="23">
        <f t="shared" si="19"/>
        <v>307</v>
      </c>
      <c r="C216" s="22" t="s">
        <v>318</v>
      </c>
      <c r="D216" s="44">
        <v>12</v>
      </c>
      <c r="E216" s="44">
        <v>14</v>
      </c>
      <c r="F216" s="44">
        <v>2</v>
      </c>
      <c r="G216" s="44">
        <v>10</v>
      </c>
      <c r="H216" s="44">
        <v>6</v>
      </c>
      <c r="I216" s="44">
        <v>0</v>
      </c>
      <c r="J216" s="57">
        <f t="shared" si="20"/>
        <v>44</v>
      </c>
      <c r="K216" s="48">
        <f t="shared" si="17"/>
        <v>0.36666666666666664</v>
      </c>
      <c r="L216" s="65">
        <v>140</v>
      </c>
      <c r="M216" s="70">
        <f>'[2]1yr'!$R$180</f>
        <v>0</v>
      </c>
      <c r="N216" s="70">
        <v>300</v>
      </c>
      <c r="O216" s="60">
        <f t="shared" si="18"/>
        <v>440</v>
      </c>
    </row>
    <row r="217" spans="2:15" ht="12.75" customHeight="1">
      <c r="B217" s="23">
        <f t="shared" si="19"/>
        <v>308</v>
      </c>
      <c r="C217" s="22" t="s">
        <v>319</v>
      </c>
      <c r="D217" s="44">
        <v>8</v>
      </c>
      <c r="E217" s="44">
        <v>18</v>
      </c>
      <c r="F217" s="44">
        <v>4</v>
      </c>
      <c r="G217" s="44">
        <v>6</v>
      </c>
      <c r="H217" s="44">
        <v>10</v>
      </c>
      <c r="I217" s="44">
        <v>3</v>
      </c>
      <c r="J217" s="57">
        <f t="shared" si="20"/>
        <v>49</v>
      </c>
      <c r="K217" s="48">
        <f t="shared" si="17"/>
        <v>0.4083333333333333</v>
      </c>
      <c r="L217" s="64">
        <v>25</v>
      </c>
      <c r="M217" s="70">
        <f>'[2]1yr'!$R$181</f>
        <v>10</v>
      </c>
      <c r="N217" s="70">
        <v>300</v>
      </c>
      <c r="O217" s="60">
        <f t="shared" si="18"/>
        <v>335</v>
      </c>
    </row>
    <row r="218" spans="2:15" ht="12.75" customHeight="1">
      <c r="B218" s="23">
        <f t="shared" si="19"/>
        <v>309</v>
      </c>
      <c r="C218" s="72"/>
      <c r="D218" s="44"/>
      <c r="E218" s="44"/>
      <c r="F218" s="44" t="s">
        <v>173</v>
      </c>
      <c r="G218" s="44" t="s">
        <v>173</v>
      </c>
      <c r="H218" s="44"/>
      <c r="I218" s="44"/>
      <c r="J218" s="57">
        <f t="shared" si="20"/>
        <v>0</v>
      </c>
      <c r="K218" s="48">
        <f t="shared" si="17"/>
        <v>0</v>
      </c>
      <c r="L218" s="65">
        <v>10</v>
      </c>
      <c r="M218" s="70">
        <f>'[2]1yr'!$R$182</f>
        <v>0</v>
      </c>
      <c r="N218" s="70">
        <v>300</v>
      </c>
      <c r="O218" s="60">
        <f t="shared" si="18"/>
        <v>310</v>
      </c>
    </row>
    <row r="219" spans="2:15" ht="12.75" customHeight="1">
      <c r="B219" s="23">
        <f t="shared" si="19"/>
        <v>310</v>
      </c>
      <c r="C219" s="22" t="s">
        <v>320</v>
      </c>
      <c r="D219" s="44">
        <v>7</v>
      </c>
      <c r="E219" s="44">
        <v>20</v>
      </c>
      <c r="F219" s="44">
        <v>10</v>
      </c>
      <c r="G219" s="44">
        <v>5</v>
      </c>
      <c r="H219" s="44">
        <v>2</v>
      </c>
      <c r="I219" s="44">
        <v>4</v>
      </c>
      <c r="J219" s="57">
        <f t="shared" si="20"/>
        <v>48</v>
      </c>
      <c r="K219" s="48">
        <f t="shared" si="17"/>
        <v>0.4</v>
      </c>
      <c r="L219" s="64">
        <v>120</v>
      </c>
      <c r="M219" s="70">
        <f>'[2]1yr'!$R$183</f>
        <v>30</v>
      </c>
      <c r="N219" s="70">
        <v>300</v>
      </c>
      <c r="O219" s="60">
        <f t="shared" si="18"/>
        <v>450</v>
      </c>
    </row>
    <row r="220" spans="2:15" ht="12.75" customHeight="1">
      <c r="B220" s="23">
        <f t="shared" si="19"/>
        <v>311</v>
      </c>
      <c r="C220" s="73"/>
      <c r="D220" s="44"/>
      <c r="E220" s="44"/>
      <c r="F220" s="44" t="s">
        <v>173</v>
      </c>
      <c r="G220" s="44" t="s">
        <v>173</v>
      </c>
      <c r="H220" s="44"/>
      <c r="I220" s="44"/>
      <c r="J220" s="57">
        <f t="shared" si="20"/>
        <v>0</v>
      </c>
      <c r="K220" s="48">
        <f t="shared" si="17"/>
        <v>0</v>
      </c>
      <c r="L220" s="65">
        <v>10</v>
      </c>
      <c r="M220" s="70">
        <f>'[2]1yr'!$R$184</f>
        <v>0</v>
      </c>
      <c r="N220" s="70"/>
      <c r="O220" s="60">
        <f t="shared" si="18"/>
        <v>10</v>
      </c>
    </row>
    <row r="221" spans="2:15" ht="12.75" customHeight="1">
      <c r="B221" s="23">
        <f t="shared" si="19"/>
        <v>312</v>
      </c>
      <c r="C221" s="22" t="s">
        <v>321</v>
      </c>
      <c r="D221" s="44">
        <v>12</v>
      </c>
      <c r="E221" s="44">
        <v>14</v>
      </c>
      <c r="F221" s="44">
        <v>4</v>
      </c>
      <c r="G221" s="44">
        <v>8</v>
      </c>
      <c r="H221" s="44">
        <v>4</v>
      </c>
      <c r="I221" s="44">
        <v>2</v>
      </c>
      <c r="J221" s="57">
        <f t="shared" si="20"/>
        <v>44</v>
      </c>
      <c r="K221" s="48">
        <f t="shared" si="17"/>
        <v>0.36666666666666664</v>
      </c>
      <c r="L221" s="64">
        <v>85</v>
      </c>
      <c r="M221" s="70">
        <f>'[2]1yr'!$R$185</f>
        <v>10</v>
      </c>
      <c r="N221" s="70">
        <v>300</v>
      </c>
      <c r="O221" s="60">
        <f t="shared" si="18"/>
        <v>395</v>
      </c>
    </row>
    <row r="222" spans="2:15" ht="12.75" customHeight="1">
      <c r="B222" s="23">
        <f t="shared" si="19"/>
        <v>313</v>
      </c>
      <c r="C222" s="22" t="s">
        <v>322</v>
      </c>
      <c r="D222" s="44">
        <v>11</v>
      </c>
      <c r="E222" s="44">
        <v>20</v>
      </c>
      <c r="F222" s="44">
        <v>4</v>
      </c>
      <c r="G222" s="44">
        <v>10</v>
      </c>
      <c r="H222" s="44">
        <v>14</v>
      </c>
      <c r="I222" s="44">
        <v>3</v>
      </c>
      <c r="J222" s="57">
        <f t="shared" si="20"/>
        <v>62</v>
      </c>
      <c r="K222" s="48">
        <f t="shared" si="17"/>
        <v>0.5166666666666667</v>
      </c>
      <c r="L222" s="64">
        <v>155</v>
      </c>
      <c r="M222" s="70">
        <f>'[2]1yr'!$R$186</f>
        <v>0</v>
      </c>
      <c r="N222" s="70">
        <v>300</v>
      </c>
      <c r="O222" s="60">
        <f t="shared" si="18"/>
        <v>455</v>
      </c>
    </row>
    <row r="223" spans="2:15" ht="12.75" customHeight="1">
      <c r="B223" s="23">
        <f t="shared" si="19"/>
        <v>314</v>
      </c>
      <c r="C223" s="22" t="s">
        <v>84</v>
      </c>
      <c r="D223" s="44">
        <v>11</v>
      </c>
      <c r="E223" s="44">
        <v>17</v>
      </c>
      <c r="F223" s="44">
        <v>0</v>
      </c>
      <c r="G223" s="44">
        <v>8</v>
      </c>
      <c r="H223" s="44">
        <v>6</v>
      </c>
      <c r="I223" s="44" t="s">
        <v>173</v>
      </c>
      <c r="J223" s="57">
        <f t="shared" si="20"/>
        <v>42</v>
      </c>
      <c r="K223" s="48">
        <f t="shared" si="17"/>
        <v>0.35</v>
      </c>
      <c r="L223" s="64">
        <v>125</v>
      </c>
      <c r="M223" s="70">
        <f>'[2]1yr'!$R$187</f>
        <v>10</v>
      </c>
      <c r="N223" s="70">
        <v>300</v>
      </c>
      <c r="O223" s="60">
        <f t="shared" si="18"/>
        <v>435</v>
      </c>
    </row>
    <row r="224" spans="2:15" ht="12.75" customHeight="1">
      <c r="B224" s="23">
        <f t="shared" si="19"/>
        <v>315</v>
      </c>
      <c r="C224" s="22" t="s">
        <v>323</v>
      </c>
      <c r="D224" s="44">
        <v>9</v>
      </c>
      <c r="E224" s="44">
        <v>11</v>
      </c>
      <c r="F224" s="44">
        <v>2</v>
      </c>
      <c r="G224" s="44">
        <v>12</v>
      </c>
      <c r="H224" s="44">
        <v>7</v>
      </c>
      <c r="I224" s="44">
        <v>1</v>
      </c>
      <c r="J224" s="57">
        <f t="shared" si="20"/>
        <v>42</v>
      </c>
      <c r="K224" s="48">
        <f t="shared" si="17"/>
        <v>0.35</v>
      </c>
      <c r="L224" s="64">
        <v>140</v>
      </c>
      <c r="M224" s="70">
        <f>'[2]1yr'!$R$188</f>
        <v>10</v>
      </c>
      <c r="N224" s="70">
        <v>500</v>
      </c>
      <c r="O224" s="60">
        <f t="shared" si="18"/>
        <v>650</v>
      </c>
    </row>
    <row r="225" spans="2:15" ht="12.75" customHeight="1">
      <c r="B225" s="23">
        <f t="shared" si="19"/>
        <v>316</v>
      </c>
      <c r="C225" s="22" t="s">
        <v>324</v>
      </c>
      <c r="D225" s="44">
        <v>4</v>
      </c>
      <c r="E225" s="44">
        <v>16</v>
      </c>
      <c r="F225" s="44">
        <v>2</v>
      </c>
      <c r="G225" s="44">
        <v>6</v>
      </c>
      <c r="H225" s="44">
        <v>0</v>
      </c>
      <c r="I225" s="44">
        <v>0</v>
      </c>
      <c r="J225" s="57">
        <f t="shared" si="20"/>
        <v>28</v>
      </c>
      <c r="K225" s="48">
        <f t="shared" si="17"/>
        <v>0.23333333333333334</v>
      </c>
      <c r="L225" s="64">
        <v>90</v>
      </c>
      <c r="M225" s="70">
        <f>'[2]1yr'!$R$189</f>
        <v>20</v>
      </c>
      <c r="N225" s="70">
        <v>300</v>
      </c>
      <c r="O225" s="60">
        <f t="shared" si="18"/>
        <v>410</v>
      </c>
    </row>
    <row r="226" spans="2:15" ht="12.75" customHeight="1">
      <c r="B226" s="23">
        <f t="shared" si="19"/>
        <v>317</v>
      </c>
      <c r="C226" s="22" t="s">
        <v>325</v>
      </c>
      <c r="D226" s="44">
        <v>8</v>
      </c>
      <c r="E226" s="44">
        <v>20</v>
      </c>
      <c r="F226" s="44">
        <v>8</v>
      </c>
      <c r="G226" s="44">
        <v>11</v>
      </c>
      <c r="H226" s="44">
        <v>0</v>
      </c>
      <c r="I226" s="44">
        <v>1</v>
      </c>
      <c r="J226" s="57">
        <f t="shared" si="20"/>
        <v>48</v>
      </c>
      <c r="K226" s="48">
        <f t="shared" si="17"/>
        <v>0.4</v>
      </c>
      <c r="L226" s="64">
        <v>45</v>
      </c>
      <c r="M226" s="70">
        <f>'[2]1yr'!$R$190</f>
        <v>0</v>
      </c>
      <c r="N226" s="70">
        <v>500</v>
      </c>
      <c r="O226" s="60">
        <f t="shared" si="18"/>
        <v>545</v>
      </c>
    </row>
    <row r="227" spans="2:15" ht="12.75" customHeight="1">
      <c r="B227" s="23">
        <f t="shared" si="19"/>
        <v>318</v>
      </c>
      <c r="C227" s="22" t="s">
        <v>326</v>
      </c>
      <c r="D227" s="44">
        <v>10</v>
      </c>
      <c r="E227" s="44">
        <v>15</v>
      </c>
      <c r="F227" s="44">
        <v>2</v>
      </c>
      <c r="G227" s="44">
        <v>11</v>
      </c>
      <c r="H227" s="44">
        <v>0</v>
      </c>
      <c r="I227" s="44">
        <v>11</v>
      </c>
      <c r="J227" s="57">
        <f t="shared" si="20"/>
        <v>49</v>
      </c>
      <c r="K227" s="48">
        <f t="shared" si="17"/>
        <v>0.4083333333333333</v>
      </c>
      <c r="L227" s="64">
        <v>85</v>
      </c>
      <c r="M227" s="70">
        <f>'[2]1yr'!$R$191</f>
        <v>0</v>
      </c>
      <c r="N227" s="70">
        <v>300</v>
      </c>
      <c r="O227" s="60">
        <f t="shared" si="18"/>
        <v>385</v>
      </c>
    </row>
    <row r="228" spans="2:15" ht="12.75" customHeight="1">
      <c r="B228" s="23">
        <f t="shared" si="19"/>
        <v>319</v>
      </c>
      <c r="C228" s="22" t="s">
        <v>327</v>
      </c>
      <c r="D228" s="44">
        <v>11</v>
      </c>
      <c r="E228" s="44">
        <v>16</v>
      </c>
      <c r="F228" s="44">
        <v>2</v>
      </c>
      <c r="G228" s="44">
        <v>8</v>
      </c>
      <c r="H228" s="44">
        <v>8</v>
      </c>
      <c r="I228" s="44">
        <v>0</v>
      </c>
      <c r="J228" s="57">
        <f aca="true" t="shared" si="21" ref="J228:J234">SUM(D228:I228)</f>
        <v>45</v>
      </c>
      <c r="K228" s="48">
        <f t="shared" si="17"/>
        <v>0.375</v>
      </c>
      <c r="L228" s="64">
        <v>120</v>
      </c>
      <c r="M228" s="70">
        <f>'[2]1yr'!$R$192</f>
        <v>10</v>
      </c>
      <c r="N228" s="70">
        <v>300</v>
      </c>
      <c r="O228" s="60">
        <f t="shared" si="18"/>
        <v>430</v>
      </c>
    </row>
    <row r="229" spans="2:15" ht="12.75" customHeight="1">
      <c r="B229" s="23">
        <f t="shared" si="19"/>
        <v>320</v>
      </c>
      <c r="C229" s="22" t="s">
        <v>328</v>
      </c>
      <c r="D229" s="44">
        <v>13</v>
      </c>
      <c r="E229" s="44">
        <v>19</v>
      </c>
      <c r="F229" s="44">
        <v>4</v>
      </c>
      <c r="G229" s="44" t="s">
        <v>173</v>
      </c>
      <c r="H229" s="44">
        <v>4</v>
      </c>
      <c r="I229" s="44">
        <v>5</v>
      </c>
      <c r="J229" s="57">
        <f t="shared" si="21"/>
        <v>45</v>
      </c>
      <c r="K229" s="48">
        <f t="shared" si="17"/>
        <v>0.375</v>
      </c>
      <c r="L229" s="64">
        <v>185</v>
      </c>
      <c r="M229" s="70">
        <f>'[2]1yr'!$R$193</f>
        <v>10</v>
      </c>
      <c r="N229" s="70">
        <v>300</v>
      </c>
      <c r="O229" s="60">
        <f t="shared" si="18"/>
        <v>495</v>
      </c>
    </row>
    <row r="230" spans="2:15" ht="12.75" customHeight="1">
      <c r="B230" s="23">
        <f t="shared" si="19"/>
        <v>321</v>
      </c>
      <c r="C230" s="22" t="s">
        <v>329</v>
      </c>
      <c r="D230" s="44">
        <v>7</v>
      </c>
      <c r="E230" s="44">
        <v>18</v>
      </c>
      <c r="F230" s="44">
        <v>2</v>
      </c>
      <c r="G230" s="44">
        <v>3</v>
      </c>
      <c r="H230" s="44">
        <v>10</v>
      </c>
      <c r="I230" s="44">
        <v>1</v>
      </c>
      <c r="J230" s="57">
        <f t="shared" si="21"/>
        <v>41</v>
      </c>
      <c r="K230" s="48">
        <f t="shared" si="17"/>
        <v>0.3416666666666667</v>
      </c>
      <c r="L230" s="64">
        <v>45</v>
      </c>
      <c r="M230" s="70">
        <f>'[2]1yr'!$R$194</f>
        <v>10</v>
      </c>
      <c r="N230" s="70">
        <v>300</v>
      </c>
      <c r="O230" s="60">
        <f t="shared" si="18"/>
        <v>355</v>
      </c>
    </row>
    <row r="231" spans="2:15" ht="12.75" customHeight="1">
      <c r="B231" s="23">
        <f t="shared" si="19"/>
        <v>322</v>
      </c>
      <c r="C231" s="22" t="s">
        <v>330</v>
      </c>
      <c r="D231" s="44">
        <v>14</v>
      </c>
      <c r="E231" s="44" t="s">
        <v>173</v>
      </c>
      <c r="F231" s="44" t="s">
        <v>173</v>
      </c>
      <c r="G231" s="44">
        <v>8</v>
      </c>
      <c r="H231" s="44">
        <v>9</v>
      </c>
      <c r="I231" s="44">
        <v>1</v>
      </c>
      <c r="J231" s="57">
        <f t="shared" si="21"/>
        <v>32</v>
      </c>
      <c r="K231" s="48">
        <f t="shared" si="17"/>
        <v>0.26666666666666666</v>
      </c>
      <c r="L231" s="65">
        <v>210</v>
      </c>
      <c r="M231" s="70">
        <f>'[2]1yr'!$R$195</f>
        <v>10</v>
      </c>
      <c r="N231" s="70">
        <v>300</v>
      </c>
      <c r="O231" s="60">
        <f t="shared" si="18"/>
        <v>520</v>
      </c>
    </row>
    <row r="232" spans="2:15" ht="12.75" customHeight="1">
      <c r="B232" s="23">
        <f t="shared" si="19"/>
        <v>323</v>
      </c>
      <c r="C232" s="22" t="s">
        <v>331</v>
      </c>
      <c r="D232" s="44" t="s">
        <v>173</v>
      </c>
      <c r="E232" s="44">
        <v>17</v>
      </c>
      <c r="F232" s="44">
        <v>10</v>
      </c>
      <c r="G232" s="44">
        <v>7</v>
      </c>
      <c r="H232" s="44">
        <v>7</v>
      </c>
      <c r="I232" s="44" t="s">
        <v>173</v>
      </c>
      <c r="J232" s="57">
        <f t="shared" si="21"/>
        <v>41</v>
      </c>
      <c r="K232" s="48">
        <f t="shared" si="17"/>
        <v>0.3416666666666667</v>
      </c>
      <c r="L232" s="64">
        <v>105</v>
      </c>
      <c r="M232" s="70">
        <f>'[2]1yr'!$R$196</f>
        <v>10</v>
      </c>
      <c r="N232" s="70">
        <v>300</v>
      </c>
      <c r="O232" s="60">
        <f t="shared" si="18"/>
        <v>415</v>
      </c>
    </row>
    <row r="233" spans="2:15" ht="12.75" customHeight="1">
      <c r="B233" s="23">
        <f t="shared" si="19"/>
        <v>324</v>
      </c>
      <c r="C233" s="22" t="s">
        <v>54</v>
      </c>
      <c r="D233" s="44">
        <v>7</v>
      </c>
      <c r="E233" s="44">
        <v>17</v>
      </c>
      <c r="F233" s="44">
        <v>2</v>
      </c>
      <c r="G233" s="44">
        <v>7</v>
      </c>
      <c r="H233" s="44">
        <v>2</v>
      </c>
      <c r="I233" s="44">
        <v>3</v>
      </c>
      <c r="J233" s="57">
        <f t="shared" si="21"/>
        <v>38</v>
      </c>
      <c r="K233" s="48">
        <f t="shared" si="17"/>
        <v>0.31666666666666665</v>
      </c>
      <c r="L233" s="64">
        <v>110</v>
      </c>
      <c r="M233" s="70">
        <f>'[2]1yr'!$R$197</f>
        <v>10</v>
      </c>
      <c r="N233" s="70">
        <v>300</v>
      </c>
      <c r="O233" s="60">
        <f t="shared" si="18"/>
        <v>420</v>
      </c>
    </row>
    <row r="234" spans="2:15" ht="12.75" customHeight="1">
      <c r="B234" s="23">
        <f t="shared" si="19"/>
        <v>325</v>
      </c>
      <c r="C234" s="22" t="s">
        <v>332</v>
      </c>
      <c r="D234" s="44">
        <v>12</v>
      </c>
      <c r="E234" s="44">
        <v>13</v>
      </c>
      <c r="F234" s="44">
        <v>2</v>
      </c>
      <c r="G234" s="44">
        <v>10</v>
      </c>
      <c r="H234" s="44">
        <v>2</v>
      </c>
      <c r="I234" s="44">
        <v>3</v>
      </c>
      <c r="J234" s="57">
        <f t="shared" si="21"/>
        <v>42</v>
      </c>
      <c r="K234" s="48">
        <f t="shared" si="17"/>
        <v>0.35</v>
      </c>
      <c r="L234" s="64">
        <v>55</v>
      </c>
      <c r="M234" s="70">
        <f>'[2]1yr'!$R$198</f>
        <v>0</v>
      </c>
      <c r="N234" s="70">
        <v>300</v>
      </c>
      <c r="O234" s="60">
        <f t="shared" si="18"/>
        <v>355</v>
      </c>
    </row>
    <row r="235" spans="2:15" ht="12.75" customHeight="1">
      <c r="B235" s="23">
        <f t="shared" si="19"/>
        <v>326</v>
      </c>
      <c r="C235" s="22" t="s">
        <v>333</v>
      </c>
      <c r="D235" s="44">
        <v>13</v>
      </c>
      <c r="E235" s="44">
        <v>18</v>
      </c>
      <c r="F235" s="44">
        <v>2</v>
      </c>
      <c r="G235" s="44" t="s">
        <v>173</v>
      </c>
      <c r="H235" s="44">
        <v>1</v>
      </c>
      <c r="I235" s="44">
        <v>4</v>
      </c>
      <c r="J235" s="57">
        <f aca="true" t="shared" si="22" ref="J235:J241">SUM(D235:I235)</f>
        <v>38</v>
      </c>
      <c r="K235" s="48">
        <f t="shared" si="17"/>
        <v>0.31666666666666665</v>
      </c>
      <c r="L235" s="64">
        <v>15</v>
      </c>
      <c r="M235" s="70">
        <f>'[2]1yr'!$R$199</f>
        <v>10</v>
      </c>
      <c r="N235" s="70">
        <v>300</v>
      </c>
      <c r="O235" s="60">
        <f t="shared" si="18"/>
        <v>325</v>
      </c>
    </row>
    <row r="236" spans="2:15" ht="12.75" customHeight="1">
      <c r="B236" s="23">
        <f t="shared" si="19"/>
        <v>327</v>
      </c>
      <c r="C236" s="22" t="s">
        <v>334</v>
      </c>
      <c r="D236" s="44">
        <v>4</v>
      </c>
      <c r="E236" s="44">
        <v>10</v>
      </c>
      <c r="F236" s="44">
        <v>2</v>
      </c>
      <c r="G236" s="44" t="s">
        <v>173</v>
      </c>
      <c r="H236" s="44">
        <v>0</v>
      </c>
      <c r="I236" s="44">
        <v>0</v>
      </c>
      <c r="J236" s="57">
        <f t="shared" si="22"/>
        <v>16</v>
      </c>
      <c r="K236" s="48">
        <f t="shared" si="17"/>
        <v>0.13333333333333333</v>
      </c>
      <c r="L236" s="64">
        <v>155</v>
      </c>
      <c r="M236" s="70">
        <f>'[2]1yr'!$R$200</f>
        <v>10</v>
      </c>
      <c r="N236" s="70">
        <v>300</v>
      </c>
      <c r="O236" s="60">
        <f t="shared" si="18"/>
        <v>465</v>
      </c>
    </row>
    <row r="237" spans="2:15" ht="12.75" customHeight="1">
      <c r="B237" s="23">
        <f t="shared" si="19"/>
        <v>328</v>
      </c>
      <c r="C237" s="22" t="s">
        <v>335</v>
      </c>
      <c r="D237" s="44">
        <v>12</v>
      </c>
      <c r="E237" s="44">
        <v>19</v>
      </c>
      <c r="F237" s="44">
        <v>2</v>
      </c>
      <c r="G237" s="44">
        <v>13</v>
      </c>
      <c r="H237" s="44">
        <v>0</v>
      </c>
      <c r="I237" s="44">
        <v>4</v>
      </c>
      <c r="J237" s="57">
        <f t="shared" si="22"/>
        <v>50</v>
      </c>
      <c r="K237" s="48">
        <f t="shared" si="17"/>
        <v>0.4166666666666667</v>
      </c>
      <c r="L237" s="64">
        <v>30</v>
      </c>
      <c r="M237" s="70">
        <f>'[2]1yr'!$R$201</f>
        <v>0</v>
      </c>
      <c r="N237" s="70">
        <v>300</v>
      </c>
      <c r="O237" s="60">
        <f t="shared" si="18"/>
        <v>330</v>
      </c>
    </row>
    <row r="238" spans="2:15" ht="12.75" customHeight="1">
      <c r="B238" s="23">
        <f t="shared" si="19"/>
        <v>329</v>
      </c>
      <c r="C238" s="22" t="s">
        <v>336</v>
      </c>
      <c r="D238" s="44">
        <v>6</v>
      </c>
      <c r="E238" s="44">
        <v>20</v>
      </c>
      <c r="F238" s="44">
        <v>4</v>
      </c>
      <c r="G238" s="44">
        <v>5</v>
      </c>
      <c r="H238" s="44">
        <v>7</v>
      </c>
      <c r="I238" s="44">
        <v>1</v>
      </c>
      <c r="J238" s="57">
        <f t="shared" si="22"/>
        <v>43</v>
      </c>
      <c r="K238" s="48">
        <f t="shared" si="17"/>
        <v>0.35833333333333334</v>
      </c>
      <c r="L238" s="64">
        <v>70</v>
      </c>
      <c r="M238" s="70">
        <f>'[2]1yr'!$R$202</f>
        <v>0</v>
      </c>
      <c r="N238" s="70">
        <v>300</v>
      </c>
      <c r="O238" s="60">
        <f t="shared" si="18"/>
        <v>370</v>
      </c>
    </row>
    <row r="239" spans="2:15" ht="12.75" customHeight="1">
      <c r="B239" s="23">
        <f t="shared" si="19"/>
        <v>330</v>
      </c>
      <c r="C239" s="22" t="s">
        <v>337</v>
      </c>
      <c r="D239" s="44">
        <v>5</v>
      </c>
      <c r="E239" s="44">
        <v>15</v>
      </c>
      <c r="F239" s="44">
        <v>2</v>
      </c>
      <c r="G239" s="44">
        <v>7</v>
      </c>
      <c r="H239" s="44">
        <v>0</v>
      </c>
      <c r="I239" s="44">
        <v>1</v>
      </c>
      <c r="J239" s="57">
        <f t="shared" si="22"/>
        <v>30</v>
      </c>
      <c r="K239" s="48">
        <f t="shared" si="17"/>
        <v>0.25</v>
      </c>
      <c r="L239" s="64">
        <v>90</v>
      </c>
      <c r="M239" s="70">
        <f>'[2]1yr'!$R$203</f>
        <v>20</v>
      </c>
      <c r="N239" s="70">
        <v>300</v>
      </c>
      <c r="O239" s="60">
        <f t="shared" si="18"/>
        <v>410</v>
      </c>
    </row>
    <row r="240" spans="2:15" ht="12.75" customHeight="1">
      <c r="B240" s="23">
        <f t="shared" si="19"/>
        <v>331</v>
      </c>
      <c r="C240" s="22" t="s">
        <v>338</v>
      </c>
      <c r="D240" s="44" t="s">
        <v>173</v>
      </c>
      <c r="E240" s="44">
        <v>17</v>
      </c>
      <c r="F240" s="44">
        <v>2</v>
      </c>
      <c r="G240" s="44">
        <v>6</v>
      </c>
      <c r="H240" s="44">
        <v>7</v>
      </c>
      <c r="I240" s="44" t="s">
        <v>173</v>
      </c>
      <c r="J240" s="57">
        <f t="shared" si="22"/>
        <v>32</v>
      </c>
      <c r="K240" s="48">
        <f t="shared" si="17"/>
        <v>0.26666666666666666</v>
      </c>
      <c r="L240" s="64">
        <v>100</v>
      </c>
      <c r="M240" s="70">
        <f>'[2]1yr'!$R$204</f>
        <v>10</v>
      </c>
      <c r="N240" s="70">
        <v>300</v>
      </c>
      <c r="O240" s="60">
        <f t="shared" si="18"/>
        <v>410</v>
      </c>
    </row>
    <row r="241" spans="2:15" ht="12.75" customHeight="1">
      <c r="B241" s="23">
        <f t="shared" si="19"/>
        <v>332</v>
      </c>
      <c r="C241" s="22" t="s">
        <v>339</v>
      </c>
      <c r="D241" s="44" t="s">
        <v>173</v>
      </c>
      <c r="E241" s="44" t="s">
        <v>173</v>
      </c>
      <c r="F241" s="44" t="s">
        <v>173</v>
      </c>
      <c r="G241" s="44" t="s">
        <v>173</v>
      </c>
      <c r="H241" s="44">
        <v>0</v>
      </c>
      <c r="I241" s="44" t="s">
        <v>173</v>
      </c>
      <c r="J241" s="57">
        <f t="shared" si="22"/>
        <v>0</v>
      </c>
      <c r="K241" s="48">
        <f t="shared" si="17"/>
        <v>0</v>
      </c>
      <c r="L241" s="64">
        <v>60</v>
      </c>
      <c r="M241" s="70">
        <f>'[2]1yr'!$R$205</f>
        <v>0</v>
      </c>
      <c r="N241" s="70">
        <v>300</v>
      </c>
      <c r="O241" s="60">
        <f t="shared" si="18"/>
        <v>360</v>
      </c>
    </row>
    <row r="242" spans="2:15" ht="12.75" customHeight="1">
      <c r="B242" s="23">
        <f t="shared" si="19"/>
        <v>333</v>
      </c>
      <c r="C242" s="22" t="s">
        <v>340</v>
      </c>
      <c r="D242" s="44" t="s">
        <v>173</v>
      </c>
      <c r="E242" s="44">
        <v>15</v>
      </c>
      <c r="F242" s="44" t="s">
        <v>173</v>
      </c>
      <c r="G242" s="44" t="s">
        <v>173</v>
      </c>
      <c r="H242" s="44">
        <v>0</v>
      </c>
      <c r="I242" s="44" t="s">
        <v>173</v>
      </c>
      <c r="J242" s="57">
        <f aca="true" t="shared" si="23" ref="J242:J247">SUM(D242:I242)</f>
        <v>15</v>
      </c>
      <c r="K242" s="48">
        <f t="shared" si="17"/>
        <v>0.125</v>
      </c>
      <c r="L242" s="64">
        <v>280</v>
      </c>
      <c r="M242" s="70">
        <f>'[2]1yr'!$R$206</f>
        <v>0</v>
      </c>
      <c r="N242" s="70">
        <v>300</v>
      </c>
      <c r="O242" s="60">
        <f t="shared" si="18"/>
        <v>580</v>
      </c>
    </row>
    <row r="243" spans="2:15" ht="12.75" customHeight="1">
      <c r="B243" s="23">
        <f t="shared" si="19"/>
        <v>334</v>
      </c>
      <c r="C243" s="22" t="s">
        <v>341</v>
      </c>
      <c r="D243" s="44">
        <v>12</v>
      </c>
      <c r="E243" s="44">
        <v>15</v>
      </c>
      <c r="F243" s="44">
        <v>2</v>
      </c>
      <c r="G243" s="44">
        <v>12</v>
      </c>
      <c r="H243" s="44">
        <v>0</v>
      </c>
      <c r="I243" s="44">
        <v>4</v>
      </c>
      <c r="J243" s="57">
        <f t="shared" si="23"/>
        <v>45</v>
      </c>
      <c r="K243" s="48">
        <f t="shared" si="17"/>
        <v>0.375</v>
      </c>
      <c r="L243" s="64">
        <v>120</v>
      </c>
      <c r="M243" s="70">
        <f>'[2]1yr'!$R$207</f>
        <v>10</v>
      </c>
      <c r="N243" s="70">
        <v>300</v>
      </c>
      <c r="O243" s="60">
        <f t="shared" si="18"/>
        <v>430</v>
      </c>
    </row>
    <row r="244" spans="2:15" ht="12.75" customHeight="1">
      <c r="B244" s="23">
        <f t="shared" si="19"/>
        <v>335</v>
      </c>
      <c r="C244" s="22" t="s">
        <v>342</v>
      </c>
      <c r="D244" s="44">
        <v>7</v>
      </c>
      <c r="E244" s="44" t="s">
        <v>536</v>
      </c>
      <c r="F244" s="44" t="s">
        <v>173</v>
      </c>
      <c r="G244" s="44">
        <v>6</v>
      </c>
      <c r="H244" s="44">
        <v>0</v>
      </c>
      <c r="I244" s="44">
        <v>3</v>
      </c>
      <c r="J244" s="57">
        <f t="shared" si="23"/>
        <v>16</v>
      </c>
      <c r="K244" s="48">
        <f t="shared" si="17"/>
        <v>0.13333333333333333</v>
      </c>
      <c r="L244" s="64">
        <v>150</v>
      </c>
      <c r="M244" s="70">
        <f>'[2]1yr'!$R$208</f>
        <v>20</v>
      </c>
      <c r="N244" s="70">
        <v>300</v>
      </c>
      <c r="O244" s="60">
        <f t="shared" si="18"/>
        <v>470</v>
      </c>
    </row>
    <row r="245" spans="2:15" ht="12.75" customHeight="1">
      <c r="B245" s="23">
        <f t="shared" si="19"/>
        <v>336</v>
      </c>
      <c r="C245" s="22" t="s">
        <v>343</v>
      </c>
      <c r="D245" s="44" t="s">
        <v>173</v>
      </c>
      <c r="E245" s="44" t="s">
        <v>173</v>
      </c>
      <c r="F245" s="44" t="s">
        <v>173</v>
      </c>
      <c r="G245" s="44" t="s">
        <v>173</v>
      </c>
      <c r="H245" s="44">
        <v>4</v>
      </c>
      <c r="I245" s="44" t="s">
        <v>173</v>
      </c>
      <c r="J245" s="57">
        <f t="shared" si="23"/>
        <v>4</v>
      </c>
      <c r="K245" s="48">
        <f t="shared" si="17"/>
        <v>0.03333333333333333</v>
      </c>
      <c r="L245" s="64">
        <v>95</v>
      </c>
      <c r="M245" s="70">
        <f>'[2]1yr'!$R$209</f>
        <v>20</v>
      </c>
      <c r="N245" s="70">
        <v>300</v>
      </c>
      <c r="O245" s="60">
        <f t="shared" si="18"/>
        <v>415</v>
      </c>
    </row>
    <row r="246" spans="2:15" ht="12.75" customHeight="1">
      <c r="B246" s="23">
        <f t="shared" si="19"/>
        <v>337</v>
      </c>
      <c r="C246" s="22" t="s">
        <v>344</v>
      </c>
      <c r="D246" s="44">
        <v>11</v>
      </c>
      <c r="E246" s="44">
        <v>10</v>
      </c>
      <c r="F246" s="44">
        <v>0</v>
      </c>
      <c r="G246" s="44">
        <v>11</v>
      </c>
      <c r="H246" s="44">
        <v>6</v>
      </c>
      <c r="I246" s="44">
        <v>3</v>
      </c>
      <c r="J246" s="57">
        <f t="shared" si="23"/>
        <v>41</v>
      </c>
      <c r="K246" s="48">
        <f t="shared" si="17"/>
        <v>0.3416666666666667</v>
      </c>
      <c r="L246" s="64">
        <v>105</v>
      </c>
      <c r="M246" s="70">
        <f>'[2]1yr'!$R$210</f>
        <v>30</v>
      </c>
      <c r="N246" s="70">
        <v>300</v>
      </c>
      <c r="O246" s="60">
        <f t="shared" si="18"/>
        <v>435</v>
      </c>
    </row>
    <row r="247" spans="2:15" ht="12.75" customHeight="1">
      <c r="B247" s="23">
        <f t="shared" si="19"/>
        <v>338</v>
      </c>
      <c r="C247" s="22" t="s">
        <v>345</v>
      </c>
      <c r="D247" s="44">
        <v>6</v>
      </c>
      <c r="E247" s="44">
        <v>17</v>
      </c>
      <c r="F247" s="44">
        <v>2</v>
      </c>
      <c r="G247" s="44">
        <v>8</v>
      </c>
      <c r="H247" s="44">
        <v>0</v>
      </c>
      <c r="I247" s="44">
        <v>1</v>
      </c>
      <c r="J247" s="57">
        <f t="shared" si="23"/>
        <v>34</v>
      </c>
      <c r="K247" s="48">
        <f t="shared" si="17"/>
        <v>0.2833333333333333</v>
      </c>
      <c r="L247" s="64">
        <v>105</v>
      </c>
      <c r="M247" s="70">
        <f>'[2]1yr'!$R$211</f>
        <v>0</v>
      </c>
      <c r="N247" s="70">
        <v>300</v>
      </c>
      <c r="O247" s="60">
        <f t="shared" si="18"/>
        <v>405</v>
      </c>
    </row>
    <row r="248" spans="2:15" ht="12.75" customHeight="1">
      <c r="B248" s="23">
        <f t="shared" si="19"/>
        <v>339</v>
      </c>
      <c r="C248" s="22" t="s">
        <v>210</v>
      </c>
      <c r="D248" s="44">
        <v>7</v>
      </c>
      <c r="E248" s="44">
        <v>12</v>
      </c>
      <c r="F248" s="44">
        <v>2</v>
      </c>
      <c r="G248" s="44" t="s">
        <v>173</v>
      </c>
      <c r="H248" s="44">
        <v>0</v>
      </c>
      <c r="I248" s="44">
        <v>3</v>
      </c>
      <c r="J248" s="57">
        <f aca="true" t="shared" si="24" ref="J248:J259">SUM(D248:I248)</f>
        <v>24</v>
      </c>
      <c r="K248" s="48">
        <f t="shared" si="17"/>
        <v>0.2</v>
      </c>
      <c r="L248" s="64">
        <v>240</v>
      </c>
      <c r="M248" s="70">
        <f>'[2]1yr'!$R$212</f>
        <v>0</v>
      </c>
      <c r="N248" s="70">
        <v>300</v>
      </c>
      <c r="O248" s="60">
        <f t="shared" si="18"/>
        <v>540</v>
      </c>
    </row>
    <row r="249" spans="2:15" ht="12.75" customHeight="1">
      <c r="B249" s="23">
        <f t="shared" si="19"/>
        <v>340</v>
      </c>
      <c r="C249" s="22" t="s">
        <v>346</v>
      </c>
      <c r="D249" s="44">
        <v>12</v>
      </c>
      <c r="E249" s="44">
        <v>14</v>
      </c>
      <c r="F249" s="44">
        <v>2</v>
      </c>
      <c r="G249" s="44">
        <v>8</v>
      </c>
      <c r="H249" s="44">
        <v>6</v>
      </c>
      <c r="I249" s="44">
        <v>3</v>
      </c>
      <c r="J249" s="57">
        <f t="shared" si="24"/>
        <v>45</v>
      </c>
      <c r="K249" s="48">
        <f t="shared" si="17"/>
        <v>0.375</v>
      </c>
      <c r="L249" s="64">
        <v>65</v>
      </c>
      <c r="M249" s="70">
        <f>'[2]1yr'!$R$213</f>
        <v>10</v>
      </c>
      <c r="N249" s="70">
        <v>300</v>
      </c>
      <c r="O249" s="60">
        <f t="shared" si="18"/>
        <v>375</v>
      </c>
    </row>
    <row r="250" spans="2:15" ht="12.75" customHeight="1">
      <c r="B250" s="23">
        <f t="shared" si="19"/>
        <v>341</v>
      </c>
      <c r="C250" s="22" t="s">
        <v>22</v>
      </c>
      <c r="D250" s="44">
        <v>4</v>
      </c>
      <c r="E250" s="44">
        <v>20</v>
      </c>
      <c r="F250" s="44">
        <v>0</v>
      </c>
      <c r="G250" s="44">
        <v>6</v>
      </c>
      <c r="H250" s="44">
        <v>0</v>
      </c>
      <c r="I250" s="44">
        <v>0</v>
      </c>
      <c r="J250" s="57">
        <f t="shared" si="24"/>
        <v>30</v>
      </c>
      <c r="K250" s="48">
        <f t="shared" si="17"/>
        <v>0.25</v>
      </c>
      <c r="L250" s="64">
        <v>85</v>
      </c>
      <c r="M250" s="70">
        <f>'[2]1yr'!$R$214</f>
        <v>0</v>
      </c>
      <c r="N250" s="70">
        <v>300</v>
      </c>
      <c r="O250" s="60">
        <f t="shared" si="18"/>
        <v>385</v>
      </c>
    </row>
    <row r="251" spans="2:15" ht="12.75" customHeight="1">
      <c r="B251" s="23">
        <f t="shared" si="19"/>
        <v>342</v>
      </c>
      <c r="C251" s="22" t="s">
        <v>347</v>
      </c>
      <c r="D251" s="44">
        <v>6</v>
      </c>
      <c r="E251" s="44">
        <v>19</v>
      </c>
      <c r="F251" s="44">
        <v>0</v>
      </c>
      <c r="G251" s="44" t="s">
        <v>173</v>
      </c>
      <c r="H251" s="44">
        <v>0</v>
      </c>
      <c r="I251" s="44">
        <v>14</v>
      </c>
      <c r="J251" s="57">
        <f t="shared" si="24"/>
        <v>39</v>
      </c>
      <c r="K251" s="48">
        <f t="shared" si="17"/>
        <v>0.325</v>
      </c>
      <c r="L251" s="64">
        <v>45</v>
      </c>
      <c r="M251" s="70">
        <f>'[2]1yr'!$R$215</f>
        <v>0</v>
      </c>
      <c r="N251" s="70">
        <v>300</v>
      </c>
      <c r="O251" s="60">
        <f t="shared" si="18"/>
        <v>345</v>
      </c>
    </row>
    <row r="252" spans="2:15" ht="12.75" customHeight="1">
      <c r="B252" s="23">
        <f t="shared" si="19"/>
        <v>343</v>
      </c>
      <c r="C252" s="22" t="s">
        <v>348</v>
      </c>
      <c r="D252" s="44">
        <v>8</v>
      </c>
      <c r="E252" s="44">
        <v>13</v>
      </c>
      <c r="F252" s="44">
        <v>2</v>
      </c>
      <c r="G252" s="44">
        <v>8</v>
      </c>
      <c r="H252" s="44">
        <v>0</v>
      </c>
      <c r="I252" s="44">
        <v>0</v>
      </c>
      <c r="J252" s="57">
        <f t="shared" si="24"/>
        <v>31</v>
      </c>
      <c r="K252" s="48">
        <f t="shared" si="17"/>
        <v>0.25833333333333336</v>
      </c>
      <c r="L252" s="64">
        <v>170</v>
      </c>
      <c r="M252" s="70">
        <f>'[2]1yr'!$R$215</f>
        <v>0</v>
      </c>
      <c r="N252" s="70">
        <v>300</v>
      </c>
      <c r="O252" s="60">
        <f t="shared" si="18"/>
        <v>470</v>
      </c>
    </row>
    <row r="253" spans="2:15" ht="12.75" customHeight="1">
      <c r="B253" s="23">
        <f t="shared" si="19"/>
        <v>344</v>
      </c>
      <c r="C253" s="22" t="s">
        <v>349</v>
      </c>
      <c r="D253" s="44" t="s">
        <v>173</v>
      </c>
      <c r="E253" s="44">
        <v>19</v>
      </c>
      <c r="F253" s="44">
        <v>4</v>
      </c>
      <c r="G253" s="44">
        <v>8</v>
      </c>
      <c r="H253" s="44">
        <v>4</v>
      </c>
      <c r="I253" s="44">
        <v>4</v>
      </c>
      <c r="J253" s="57">
        <f t="shared" si="24"/>
        <v>39</v>
      </c>
      <c r="K253" s="48">
        <f t="shared" si="17"/>
        <v>0.325</v>
      </c>
      <c r="L253" s="64">
        <v>115</v>
      </c>
      <c r="M253" s="70">
        <f>'[2]1yr'!$R$217</f>
        <v>0</v>
      </c>
      <c r="N253" s="70">
        <v>300</v>
      </c>
      <c r="O253" s="60">
        <f t="shared" si="18"/>
        <v>415</v>
      </c>
    </row>
    <row r="254" spans="2:15" ht="12.75" customHeight="1">
      <c r="B254" s="23">
        <f t="shared" si="19"/>
        <v>345</v>
      </c>
      <c r="C254" s="22" t="s">
        <v>350</v>
      </c>
      <c r="D254" s="44">
        <v>4</v>
      </c>
      <c r="E254" s="44">
        <v>12</v>
      </c>
      <c r="F254" s="44">
        <v>2</v>
      </c>
      <c r="G254" s="44">
        <v>10</v>
      </c>
      <c r="H254" s="44">
        <v>0</v>
      </c>
      <c r="I254" s="44">
        <v>0</v>
      </c>
      <c r="J254" s="57">
        <f t="shared" si="24"/>
        <v>28</v>
      </c>
      <c r="K254" s="48">
        <f t="shared" si="17"/>
        <v>0.23333333333333334</v>
      </c>
      <c r="L254" s="64">
        <v>125</v>
      </c>
      <c r="M254" s="70">
        <f>'[2]1yr'!$R$218</f>
        <v>40</v>
      </c>
      <c r="N254" s="70">
        <v>300</v>
      </c>
      <c r="O254" s="60">
        <f t="shared" si="18"/>
        <v>465</v>
      </c>
    </row>
    <row r="255" spans="2:15" ht="12.75" customHeight="1">
      <c r="B255" s="23">
        <f t="shared" si="19"/>
        <v>346</v>
      </c>
      <c r="C255" s="22" t="s">
        <v>351</v>
      </c>
      <c r="D255" s="44">
        <v>7</v>
      </c>
      <c r="E255" s="44">
        <v>19</v>
      </c>
      <c r="F255" s="44">
        <v>4</v>
      </c>
      <c r="G255" s="44">
        <v>6</v>
      </c>
      <c r="H255" s="44">
        <v>0</v>
      </c>
      <c r="I255" s="44">
        <v>3</v>
      </c>
      <c r="J255" s="57">
        <f t="shared" si="24"/>
        <v>39</v>
      </c>
      <c r="K255" s="48">
        <f t="shared" si="17"/>
        <v>0.325</v>
      </c>
      <c r="L255" s="64">
        <v>40</v>
      </c>
      <c r="M255" s="70">
        <f>'[2]1yr'!$R$219</f>
        <v>0</v>
      </c>
      <c r="N255" s="70">
        <v>300</v>
      </c>
      <c r="O255" s="60">
        <f t="shared" si="18"/>
        <v>340</v>
      </c>
    </row>
    <row r="256" spans="2:15" ht="12.75" customHeight="1">
      <c r="B256" s="23">
        <f t="shared" si="19"/>
        <v>347</v>
      </c>
      <c r="C256" s="22" t="s">
        <v>352</v>
      </c>
      <c r="D256" s="44">
        <v>9</v>
      </c>
      <c r="E256" s="44">
        <v>13</v>
      </c>
      <c r="F256" s="44">
        <v>2</v>
      </c>
      <c r="G256" s="44">
        <v>8</v>
      </c>
      <c r="H256" s="44">
        <v>0</v>
      </c>
      <c r="I256" s="44">
        <v>1</v>
      </c>
      <c r="J256" s="57">
        <f t="shared" si="24"/>
        <v>33</v>
      </c>
      <c r="K256" s="48">
        <f t="shared" si="17"/>
        <v>0.275</v>
      </c>
      <c r="L256" s="64">
        <v>110</v>
      </c>
      <c r="M256" s="70">
        <f>'[2]1yr'!$R$220</f>
        <v>10</v>
      </c>
      <c r="N256" s="70">
        <v>300</v>
      </c>
      <c r="O256" s="60">
        <f t="shared" si="18"/>
        <v>420</v>
      </c>
    </row>
    <row r="257" spans="2:15" ht="12.75" customHeight="1">
      <c r="B257" s="23">
        <f t="shared" si="19"/>
        <v>348</v>
      </c>
      <c r="C257" s="22" t="s">
        <v>353</v>
      </c>
      <c r="D257" s="44">
        <v>8</v>
      </c>
      <c r="E257" s="44">
        <v>20</v>
      </c>
      <c r="F257" s="44">
        <v>2</v>
      </c>
      <c r="G257" s="44">
        <v>6</v>
      </c>
      <c r="H257" s="44">
        <v>4</v>
      </c>
      <c r="I257" s="44">
        <v>0</v>
      </c>
      <c r="J257" s="57">
        <f t="shared" si="24"/>
        <v>40</v>
      </c>
      <c r="K257" s="48">
        <f t="shared" si="17"/>
        <v>0.3333333333333333</v>
      </c>
      <c r="L257" s="64">
        <v>110</v>
      </c>
      <c r="M257" s="70">
        <f>'[2]1yr'!$R$221</f>
        <v>0</v>
      </c>
      <c r="N257" s="70">
        <v>300</v>
      </c>
      <c r="O257" s="60">
        <f t="shared" si="18"/>
        <v>410</v>
      </c>
    </row>
    <row r="258" spans="2:15" ht="12.75" customHeight="1">
      <c r="B258" s="23">
        <f t="shared" si="19"/>
        <v>349</v>
      </c>
      <c r="C258" s="22" t="s">
        <v>354</v>
      </c>
      <c r="D258" s="44" t="s">
        <v>173</v>
      </c>
      <c r="E258" s="44">
        <v>14</v>
      </c>
      <c r="F258" s="44">
        <v>5</v>
      </c>
      <c r="G258" s="44">
        <v>7</v>
      </c>
      <c r="H258" s="44">
        <v>4</v>
      </c>
      <c r="I258" s="44" t="s">
        <v>173</v>
      </c>
      <c r="J258" s="57">
        <f t="shared" si="24"/>
        <v>30</v>
      </c>
      <c r="K258" s="48">
        <f t="shared" si="17"/>
        <v>0.25</v>
      </c>
      <c r="L258" s="64">
        <v>90</v>
      </c>
      <c r="M258" s="70">
        <f>'[2]1yr'!$R$222</f>
        <v>10</v>
      </c>
      <c r="N258" s="70">
        <v>300</v>
      </c>
      <c r="O258" s="60">
        <f t="shared" si="18"/>
        <v>400</v>
      </c>
    </row>
    <row r="259" spans="2:15" ht="12.75" customHeight="1">
      <c r="B259" s="23">
        <f t="shared" si="19"/>
        <v>350</v>
      </c>
      <c r="C259" s="22" t="s">
        <v>355</v>
      </c>
      <c r="D259" s="44" t="s">
        <v>173</v>
      </c>
      <c r="E259" s="44" t="s">
        <v>173</v>
      </c>
      <c r="F259" s="44" t="s">
        <v>173</v>
      </c>
      <c r="G259" s="44" t="s">
        <v>173</v>
      </c>
      <c r="H259" s="44">
        <v>6</v>
      </c>
      <c r="I259" s="47" t="s">
        <v>173</v>
      </c>
      <c r="J259" s="57">
        <f t="shared" si="24"/>
        <v>6</v>
      </c>
      <c r="K259" s="48">
        <f t="shared" si="17"/>
        <v>0.05</v>
      </c>
      <c r="L259" s="64">
        <v>0</v>
      </c>
      <c r="M259" s="70">
        <f>'[2]1yr'!$R$223</f>
        <v>0</v>
      </c>
      <c r="N259" s="70">
        <v>300</v>
      </c>
      <c r="O259" s="60">
        <f t="shared" si="18"/>
        <v>300</v>
      </c>
    </row>
    <row r="260" spans="2:15" ht="12.75" customHeight="1">
      <c r="B260" s="23">
        <f t="shared" si="19"/>
        <v>351</v>
      </c>
      <c r="C260" s="22" t="s">
        <v>356</v>
      </c>
      <c r="D260" s="44">
        <v>9</v>
      </c>
      <c r="E260" s="44">
        <v>16</v>
      </c>
      <c r="F260" s="44">
        <v>0</v>
      </c>
      <c r="G260" s="44">
        <v>11</v>
      </c>
      <c r="H260" s="44">
        <v>1</v>
      </c>
      <c r="I260" s="44">
        <v>2</v>
      </c>
      <c r="J260" s="57">
        <f aca="true" t="shared" si="25" ref="J260:J265">SUM(D260:I260)</f>
        <v>39</v>
      </c>
      <c r="K260" s="48">
        <f t="shared" si="17"/>
        <v>0.325</v>
      </c>
      <c r="L260" s="64">
        <v>175</v>
      </c>
      <c r="M260" s="70">
        <f>'[2]1yr'!$R$224</f>
        <v>0</v>
      </c>
      <c r="N260" s="70">
        <v>300</v>
      </c>
      <c r="O260" s="60">
        <f t="shared" si="18"/>
        <v>475</v>
      </c>
    </row>
    <row r="261" spans="2:15" ht="12.75" customHeight="1">
      <c r="B261" s="23">
        <f t="shared" si="19"/>
        <v>352</v>
      </c>
      <c r="C261" s="22" t="s">
        <v>357</v>
      </c>
      <c r="D261" s="44" t="s">
        <v>173</v>
      </c>
      <c r="E261" s="44">
        <v>14</v>
      </c>
      <c r="F261" s="44">
        <v>2</v>
      </c>
      <c r="G261" s="44" t="s">
        <v>173</v>
      </c>
      <c r="H261" s="44">
        <v>3</v>
      </c>
      <c r="I261" s="44" t="s">
        <v>173</v>
      </c>
      <c r="J261" s="57">
        <f t="shared" si="25"/>
        <v>19</v>
      </c>
      <c r="K261" s="48">
        <f t="shared" si="17"/>
        <v>0.15833333333333333</v>
      </c>
      <c r="L261" s="64">
        <v>190</v>
      </c>
      <c r="M261" s="70">
        <f>'[2]1yr'!$R$225</f>
        <v>10</v>
      </c>
      <c r="N261" s="70">
        <v>500</v>
      </c>
      <c r="O261" s="60">
        <f t="shared" si="18"/>
        <v>700</v>
      </c>
    </row>
    <row r="262" spans="2:15" ht="12.75" customHeight="1">
      <c r="B262" s="23">
        <f t="shared" si="19"/>
        <v>353</v>
      </c>
      <c r="C262" s="22" t="s">
        <v>358</v>
      </c>
      <c r="D262" s="44" t="s">
        <v>173</v>
      </c>
      <c r="E262" s="44" t="s">
        <v>173</v>
      </c>
      <c r="F262" s="44" t="s">
        <v>173</v>
      </c>
      <c r="G262" s="44" t="s">
        <v>173</v>
      </c>
      <c r="H262" s="44">
        <v>4</v>
      </c>
      <c r="I262" s="44" t="s">
        <v>173</v>
      </c>
      <c r="J262" s="57">
        <f t="shared" si="25"/>
        <v>4</v>
      </c>
      <c r="K262" s="48">
        <f t="shared" si="17"/>
        <v>0.03333333333333333</v>
      </c>
      <c r="L262" s="64">
        <v>270</v>
      </c>
      <c r="M262" s="70">
        <f>'[2]1yr'!$R$226</f>
        <v>10</v>
      </c>
      <c r="N262" s="70">
        <v>500</v>
      </c>
      <c r="O262" s="60">
        <f t="shared" si="18"/>
        <v>780</v>
      </c>
    </row>
    <row r="263" spans="2:15" ht="12.75" customHeight="1">
      <c r="B263" s="23">
        <f t="shared" si="19"/>
        <v>354</v>
      </c>
      <c r="C263" s="18" t="s">
        <v>359</v>
      </c>
      <c r="D263" s="44">
        <v>19</v>
      </c>
      <c r="E263" s="44">
        <v>20</v>
      </c>
      <c r="F263" s="44">
        <v>14</v>
      </c>
      <c r="G263" s="44">
        <v>7</v>
      </c>
      <c r="H263" s="44">
        <v>14</v>
      </c>
      <c r="I263" s="44">
        <v>10</v>
      </c>
      <c r="J263" s="57">
        <f t="shared" si="25"/>
        <v>84</v>
      </c>
      <c r="K263" s="48">
        <f t="shared" si="17"/>
        <v>0.7</v>
      </c>
      <c r="L263" s="64">
        <v>80</v>
      </c>
      <c r="M263" s="70">
        <f>'[2]1yr'!$R$227</f>
        <v>0</v>
      </c>
      <c r="N263" s="70">
        <v>300</v>
      </c>
      <c r="O263" s="60">
        <f t="shared" si="18"/>
        <v>380</v>
      </c>
    </row>
    <row r="264" spans="2:15" ht="12.75" customHeight="1">
      <c r="B264" s="23">
        <f t="shared" si="19"/>
        <v>355</v>
      </c>
      <c r="C264" s="18" t="s">
        <v>360</v>
      </c>
      <c r="D264" s="44">
        <v>8</v>
      </c>
      <c r="E264" s="44">
        <v>13</v>
      </c>
      <c r="F264" s="44">
        <v>10</v>
      </c>
      <c r="G264" s="44">
        <v>5</v>
      </c>
      <c r="H264" s="44">
        <v>6</v>
      </c>
      <c r="I264" s="44">
        <v>3</v>
      </c>
      <c r="J264" s="57">
        <f t="shared" si="25"/>
        <v>45</v>
      </c>
      <c r="K264" s="48">
        <f t="shared" si="17"/>
        <v>0.375</v>
      </c>
      <c r="L264" s="64">
        <v>145</v>
      </c>
      <c r="M264" s="70">
        <f>'[2]1yr'!$R$228</f>
        <v>0</v>
      </c>
      <c r="N264" s="70">
        <v>300</v>
      </c>
      <c r="O264" s="60">
        <f t="shared" si="18"/>
        <v>445</v>
      </c>
    </row>
    <row r="265" spans="2:15" ht="12.75" customHeight="1" thickBot="1">
      <c r="B265" s="69">
        <f t="shared" si="19"/>
        <v>356</v>
      </c>
      <c r="C265" s="21" t="s">
        <v>361</v>
      </c>
      <c r="D265" s="45">
        <v>11</v>
      </c>
      <c r="E265" s="45">
        <v>14</v>
      </c>
      <c r="F265" s="45">
        <v>4</v>
      </c>
      <c r="G265" s="45" t="s">
        <v>173</v>
      </c>
      <c r="H265" s="45">
        <v>7</v>
      </c>
      <c r="I265" s="45">
        <v>8</v>
      </c>
      <c r="J265" s="59">
        <f t="shared" si="25"/>
        <v>44</v>
      </c>
      <c r="K265" s="49">
        <f t="shared" si="17"/>
        <v>0.36666666666666664</v>
      </c>
      <c r="L265" s="118">
        <v>170</v>
      </c>
      <c r="M265" s="71">
        <f>'[2]1yr'!$R$229</f>
        <v>0</v>
      </c>
      <c r="N265" s="70">
        <v>300</v>
      </c>
      <c r="O265" s="60">
        <f t="shared" si="18"/>
        <v>470</v>
      </c>
    </row>
    <row r="266" spans="3:11" ht="13.5" thickTop="1">
      <c r="C266" s="63" t="s">
        <v>535</v>
      </c>
      <c r="D266" s="79"/>
      <c r="E266" s="80"/>
      <c r="I266" s="80"/>
      <c r="J266" s="79"/>
      <c r="K266" s="110"/>
    </row>
    <row r="267" spans="4:11" ht="12.75">
      <c r="D267" s="80"/>
      <c r="E267" s="80"/>
      <c r="I267" s="80"/>
      <c r="J267" s="80"/>
      <c r="K267" s="110"/>
    </row>
    <row r="268" spans="11:13" ht="12.75">
      <c r="K268" s="165" t="s">
        <v>534</v>
      </c>
      <c r="L268" s="165"/>
      <c r="M268" s="165"/>
    </row>
    <row r="270" spans="3:11" ht="13.5">
      <c r="C270" s="166"/>
      <c r="D270" s="173"/>
      <c r="E270" s="173"/>
      <c r="F270" s="7"/>
      <c r="G270" s="174"/>
      <c r="H270" s="174"/>
      <c r="I270" s="174"/>
      <c r="J270" s="174"/>
      <c r="K270" s="173"/>
    </row>
  </sheetData>
  <sheetProtection/>
  <mergeCells count="50">
    <mergeCell ref="J183:L183"/>
    <mergeCell ref="L4:L5"/>
    <mergeCell ref="M4:M5"/>
    <mergeCell ref="O4:O5"/>
    <mergeCell ref="B4:B5"/>
    <mergeCell ref="J4:J5"/>
    <mergeCell ref="K4:K5"/>
    <mergeCell ref="N4:N5"/>
    <mergeCell ref="G62:K62"/>
    <mergeCell ref="B70:B71"/>
    <mergeCell ref="J70:J71"/>
    <mergeCell ref="K70:K71"/>
    <mergeCell ref="B67:O67"/>
    <mergeCell ref="B68:O68"/>
    <mergeCell ref="C137:E137"/>
    <mergeCell ref="G137:K137"/>
    <mergeCell ref="B69:K69"/>
    <mergeCell ref="C270:E270"/>
    <mergeCell ref="G270:K270"/>
    <mergeCell ref="B208:B209"/>
    <mergeCell ref="J208:J209"/>
    <mergeCell ref="K268:M268"/>
    <mergeCell ref="K208:K209"/>
    <mergeCell ref="N148:N149"/>
    <mergeCell ref="O148:O149"/>
    <mergeCell ref="B145:O145"/>
    <mergeCell ref="B146:O146"/>
    <mergeCell ref="B147:C147"/>
    <mergeCell ref="L148:L149"/>
    <mergeCell ref="M148:M149"/>
    <mergeCell ref="B148:B149"/>
    <mergeCell ref="J148:J149"/>
    <mergeCell ref="K148:K149"/>
    <mergeCell ref="B1:O1"/>
    <mergeCell ref="B2:O2"/>
    <mergeCell ref="K63:M63"/>
    <mergeCell ref="C62:F62"/>
    <mergeCell ref="C63:F63"/>
    <mergeCell ref="L138:N138"/>
    <mergeCell ref="L70:L71"/>
    <mergeCell ref="M70:M71"/>
    <mergeCell ref="N70:N71"/>
    <mergeCell ref="O70:O71"/>
    <mergeCell ref="B205:O205"/>
    <mergeCell ref="B206:O206"/>
    <mergeCell ref="L208:L209"/>
    <mergeCell ref="M208:M209"/>
    <mergeCell ref="N208:N209"/>
    <mergeCell ref="O208:O209"/>
    <mergeCell ref="B207:C207"/>
  </mergeCells>
  <printOptions/>
  <pageMargins left="0.75" right="0.75" top="0.5" bottom="0.5" header="0.5" footer="0.5"/>
  <pageSetup horizontalDpi="1200" verticalDpi="12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2"/>
  <sheetViews>
    <sheetView tabSelected="1" zoomScale="115" zoomScaleNormal="115" zoomScalePageLayoutView="0" workbookViewId="0" topLeftCell="A202">
      <selection activeCell="K217" sqref="K217"/>
    </sheetView>
  </sheetViews>
  <sheetFormatPr defaultColWidth="9.140625" defaultRowHeight="12.75"/>
  <cols>
    <col min="1" max="1" width="3.57421875" style="0" customWidth="1"/>
    <col min="2" max="2" width="5.140625" style="3" customWidth="1"/>
    <col min="3" max="3" width="16.57421875" style="0" customWidth="1"/>
    <col min="4" max="4" width="4.8515625" style="0" customWidth="1"/>
    <col min="5" max="5" width="3.57421875" style="0" customWidth="1"/>
    <col min="6" max="6" width="4.7109375" style="0" customWidth="1"/>
    <col min="7" max="7" width="4.140625" style="0" customWidth="1"/>
    <col min="8" max="8" width="5.140625" style="0" customWidth="1"/>
    <col min="9" max="9" width="5.57421875" style="0" customWidth="1"/>
    <col min="10" max="10" width="5.421875" style="0" customWidth="1"/>
    <col min="11" max="11" width="6.7109375" style="3" customWidth="1"/>
    <col min="12" max="12" width="5.8515625" style="3" customWidth="1"/>
    <col min="13" max="13" width="6.00390625" style="3" customWidth="1"/>
    <col min="14" max="14" width="8.57421875" style="3" customWidth="1"/>
    <col min="15" max="15" width="4.7109375" style="3" customWidth="1"/>
  </cols>
  <sheetData>
    <row r="1" spans="2:15" ht="18" customHeight="1">
      <c r="B1" s="154" t="s">
        <v>174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2:15" ht="15" customHeight="1">
      <c r="B2" s="155" t="s">
        <v>178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3" ht="15.75" thickBot="1">
      <c r="B3" s="195" t="s">
        <v>527</v>
      </c>
      <c r="C3" s="195"/>
    </row>
    <row r="4" spans="2:15" ht="12.75" customHeight="1" thickTop="1">
      <c r="B4" s="200" t="s">
        <v>88</v>
      </c>
      <c r="C4" s="35" t="s">
        <v>89</v>
      </c>
      <c r="D4" s="36" t="s">
        <v>165</v>
      </c>
      <c r="E4" s="36" t="s">
        <v>168</v>
      </c>
      <c r="F4" s="37" t="s">
        <v>177</v>
      </c>
      <c r="G4" s="36" t="s">
        <v>166</v>
      </c>
      <c r="H4" s="36" t="s">
        <v>164</v>
      </c>
      <c r="I4" s="36" t="s">
        <v>167</v>
      </c>
      <c r="J4" s="170" t="s">
        <v>184</v>
      </c>
      <c r="K4" s="202" t="s">
        <v>169</v>
      </c>
      <c r="L4" s="156" t="s">
        <v>532</v>
      </c>
      <c r="M4" s="158" t="s">
        <v>530</v>
      </c>
      <c r="N4" s="158" t="s">
        <v>531</v>
      </c>
      <c r="O4" s="160" t="s">
        <v>528</v>
      </c>
    </row>
    <row r="5" spans="2:15" ht="13.5">
      <c r="B5" s="201"/>
      <c r="C5" s="40" t="s">
        <v>539</v>
      </c>
      <c r="D5" s="6">
        <v>20</v>
      </c>
      <c r="E5" s="6">
        <v>20</v>
      </c>
      <c r="F5" s="6">
        <v>20</v>
      </c>
      <c r="G5" s="6">
        <v>20</v>
      </c>
      <c r="H5" s="6">
        <v>20</v>
      </c>
      <c r="I5" s="6">
        <v>20</v>
      </c>
      <c r="J5" s="171"/>
      <c r="K5" s="203"/>
      <c r="L5" s="157"/>
      <c r="M5" s="159"/>
      <c r="N5" s="159"/>
      <c r="O5" s="161"/>
    </row>
    <row r="6" spans="2:15" ht="18" customHeight="1">
      <c r="B6" s="23">
        <v>401</v>
      </c>
      <c r="C6" s="18" t="s">
        <v>362</v>
      </c>
      <c r="D6" s="44">
        <v>15</v>
      </c>
      <c r="E6" s="44" t="s">
        <v>173</v>
      </c>
      <c r="F6" s="44">
        <v>0</v>
      </c>
      <c r="G6" s="44">
        <v>8</v>
      </c>
      <c r="H6" s="44">
        <v>6</v>
      </c>
      <c r="I6" s="44">
        <v>16</v>
      </c>
      <c r="J6" s="57">
        <f aca="true" t="shared" si="0" ref="J6:J21">SUM(D6:I6)</f>
        <v>45</v>
      </c>
      <c r="K6" s="48">
        <f>(J6/120)</f>
        <v>0.375</v>
      </c>
      <c r="L6" s="64">
        <v>70</v>
      </c>
      <c r="M6" s="52">
        <f>'[2]1yr'!$R$236</f>
        <v>0</v>
      </c>
      <c r="N6" s="56">
        <v>300</v>
      </c>
      <c r="O6" s="60">
        <f>SUM(L6:N6)</f>
        <v>370</v>
      </c>
    </row>
    <row r="7" spans="2:15" ht="18" customHeight="1">
      <c r="B7" s="23">
        <v>402</v>
      </c>
      <c r="C7" s="18" t="s">
        <v>48</v>
      </c>
      <c r="D7" s="44" t="s">
        <v>173</v>
      </c>
      <c r="E7" s="44" t="s">
        <v>173</v>
      </c>
      <c r="F7" s="44" t="s">
        <v>173</v>
      </c>
      <c r="G7" s="44" t="s">
        <v>173</v>
      </c>
      <c r="H7" s="44">
        <v>5</v>
      </c>
      <c r="I7" s="44" t="s">
        <v>173</v>
      </c>
      <c r="J7" s="57">
        <f t="shared" si="0"/>
        <v>5</v>
      </c>
      <c r="K7" s="48">
        <f aca="true" t="shared" si="1" ref="K7:K49">(J7/120)</f>
        <v>0.041666666666666664</v>
      </c>
      <c r="L7" s="56">
        <v>135</v>
      </c>
      <c r="M7" s="52">
        <f>'[2]1yr'!$R$237</f>
        <v>0</v>
      </c>
      <c r="N7" s="56">
        <v>300</v>
      </c>
      <c r="O7" s="60">
        <f aca="true" t="shared" si="2" ref="O7:O49">SUM(L7:N7)</f>
        <v>435</v>
      </c>
    </row>
    <row r="8" spans="2:15" ht="18" customHeight="1">
      <c r="B8" s="23">
        <v>403</v>
      </c>
      <c r="C8" s="18" t="s">
        <v>363</v>
      </c>
      <c r="D8" s="44">
        <v>20</v>
      </c>
      <c r="E8" s="44">
        <v>13</v>
      </c>
      <c r="F8" s="44">
        <v>12</v>
      </c>
      <c r="G8" s="44">
        <v>9</v>
      </c>
      <c r="H8" s="44">
        <v>8</v>
      </c>
      <c r="I8" s="44">
        <v>16</v>
      </c>
      <c r="J8" s="57">
        <f t="shared" si="0"/>
        <v>78</v>
      </c>
      <c r="K8" s="48">
        <f t="shared" si="1"/>
        <v>0.65</v>
      </c>
      <c r="L8" s="64">
        <v>85</v>
      </c>
      <c r="M8" s="52">
        <f>'[2]1yr'!$R$238</f>
        <v>0</v>
      </c>
      <c r="N8" s="56">
        <v>300</v>
      </c>
      <c r="O8" s="60">
        <f t="shared" si="2"/>
        <v>385</v>
      </c>
    </row>
    <row r="9" spans="2:15" ht="18" customHeight="1">
      <c r="B9" s="23">
        <v>404</v>
      </c>
      <c r="C9" s="18" t="s">
        <v>111</v>
      </c>
      <c r="D9" s="44">
        <v>20</v>
      </c>
      <c r="E9" s="44">
        <v>10</v>
      </c>
      <c r="F9" s="44">
        <v>6</v>
      </c>
      <c r="G9" s="44">
        <v>13</v>
      </c>
      <c r="H9" s="44">
        <v>2</v>
      </c>
      <c r="I9" s="44" t="s">
        <v>173</v>
      </c>
      <c r="J9" s="57">
        <f t="shared" si="0"/>
        <v>51</v>
      </c>
      <c r="K9" s="48">
        <f t="shared" si="1"/>
        <v>0.425</v>
      </c>
      <c r="L9" s="56">
        <v>60</v>
      </c>
      <c r="M9" s="52">
        <f>'[2]1yr'!$R$239</f>
        <v>0</v>
      </c>
      <c r="N9" s="56">
        <v>300</v>
      </c>
      <c r="O9" s="60">
        <f t="shared" si="2"/>
        <v>360</v>
      </c>
    </row>
    <row r="10" spans="2:15" ht="18" customHeight="1">
      <c r="B10" s="23">
        <v>405</v>
      </c>
      <c r="C10" s="18" t="s">
        <v>364</v>
      </c>
      <c r="D10" s="44">
        <v>20</v>
      </c>
      <c r="E10" s="44">
        <v>4</v>
      </c>
      <c r="F10" s="44">
        <v>5</v>
      </c>
      <c r="G10" s="44">
        <v>5</v>
      </c>
      <c r="H10" s="44">
        <v>7</v>
      </c>
      <c r="I10" s="44">
        <v>14</v>
      </c>
      <c r="J10" s="57">
        <f t="shared" si="0"/>
        <v>55</v>
      </c>
      <c r="K10" s="48">
        <f t="shared" si="1"/>
        <v>0.4583333333333333</v>
      </c>
      <c r="L10" s="64">
        <v>35</v>
      </c>
      <c r="M10" s="52">
        <f>'[2]1yr'!$R$240</f>
        <v>20</v>
      </c>
      <c r="N10" s="56">
        <v>300</v>
      </c>
      <c r="O10" s="60">
        <f t="shared" si="2"/>
        <v>355</v>
      </c>
    </row>
    <row r="11" spans="2:15" ht="18" customHeight="1">
      <c r="B11" s="23">
        <v>406</v>
      </c>
      <c r="C11" s="18" t="s">
        <v>365</v>
      </c>
      <c r="D11" s="44">
        <v>20</v>
      </c>
      <c r="E11" s="44">
        <v>6</v>
      </c>
      <c r="F11" s="44" t="s">
        <v>173</v>
      </c>
      <c r="G11" s="44">
        <v>8</v>
      </c>
      <c r="H11" s="44">
        <v>6</v>
      </c>
      <c r="I11" s="44">
        <v>15</v>
      </c>
      <c r="J11" s="57">
        <f t="shared" si="0"/>
        <v>55</v>
      </c>
      <c r="K11" s="48">
        <f t="shared" si="1"/>
        <v>0.4583333333333333</v>
      </c>
      <c r="L11" s="64">
        <v>30</v>
      </c>
      <c r="M11" s="52">
        <f>'[2]1yr'!$R$241</f>
        <v>20</v>
      </c>
      <c r="N11" s="56">
        <v>300</v>
      </c>
      <c r="O11" s="60">
        <f t="shared" si="2"/>
        <v>350</v>
      </c>
    </row>
    <row r="12" spans="2:15" ht="18" customHeight="1">
      <c r="B12" s="23">
        <v>407</v>
      </c>
      <c r="C12" s="18" t="s">
        <v>366</v>
      </c>
      <c r="D12" s="44">
        <v>18</v>
      </c>
      <c r="E12" s="44">
        <v>3</v>
      </c>
      <c r="F12" s="44">
        <v>4</v>
      </c>
      <c r="G12" s="44">
        <v>14</v>
      </c>
      <c r="H12" s="44">
        <v>13</v>
      </c>
      <c r="I12" s="44">
        <v>16</v>
      </c>
      <c r="J12" s="57">
        <f t="shared" si="0"/>
        <v>68</v>
      </c>
      <c r="K12" s="48">
        <f t="shared" si="1"/>
        <v>0.5666666666666667</v>
      </c>
      <c r="L12" s="64">
        <v>20</v>
      </c>
      <c r="M12" s="52">
        <f>'[2]1yr'!$R$242</f>
        <v>0</v>
      </c>
      <c r="N12" s="56">
        <v>300</v>
      </c>
      <c r="O12" s="60">
        <f t="shared" si="2"/>
        <v>320</v>
      </c>
    </row>
    <row r="13" spans="2:15" ht="18" customHeight="1">
      <c r="B13" s="23">
        <v>408</v>
      </c>
      <c r="C13" s="18" t="s">
        <v>367</v>
      </c>
      <c r="D13" s="44">
        <v>20</v>
      </c>
      <c r="E13" s="44">
        <v>6</v>
      </c>
      <c r="F13" s="44">
        <v>2</v>
      </c>
      <c r="G13" s="44">
        <v>6</v>
      </c>
      <c r="H13" s="44">
        <v>8</v>
      </c>
      <c r="I13" s="44">
        <v>17</v>
      </c>
      <c r="J13" s="57">
        <f t="shared" si="0"/>
        <v>59</v>
      </c>
      <c r="K13" s="48">
        <f t="shared" si="1"/>
        <v>0.49166666666666664</v>
      </c>
      <c r="L13" s="64">
        <v>90</v>
      </c>
      <c r="M13" s="52">
        <f>'[2]1yr'!$R$243</f>
        <v>20</v>
      </c>
      <c r="N13" s="56">
        <v>300</v>
      </c>
      <c r="O13" s="60">
        <f t="shared" si="2"/>
        <v>410</v>
      </c>
    </row>
    <row r="14" spans="2:15" ht="18" customHeight="1">
      <c r="B14" s="23">
        <v>409</v>
      </c>
      <c r="C14" s="18" t="s">
        <v>368</v>
      </c>
      <c r="D14" s="44">
        <v>20</v>
      </c>
      <c r="E14" s="44">
        <v>6</v>
      </c>
      <c r="F14" s="44">
        <v>12</v>
      </c>
      <c r="G14" s="44">
        <v>12</v>
      </c>
      <c r="H14" s="44">
        <v>11</v>
      </c>
      <c r="I14" s="44">
        <v>14</v>
      </c>
      <c r="J14" s="57">
        <f t="shared" si="0"/>
        <v>75</v>
      </c>
      <c r="K14" s="48">
        <f t="shared" si="1"/>
        <v>0.625</v>
      </c>
      <c r="L14" s="64">
        <v>65</v>
      </c>
      <c r="M14" s="52">
        <f>'[2]1yr'!$R$244</f>
        <v>0</v>
      </c>
      <c r="N14" s="56">
        <v>500</v>
      </c>
      <c r="O14" s="60">
        <f t="shared" si="2"/>
        <v>565</v>
      </c>
    </row>
    <row r="15" spans="2:15" ht="18" customHeight="1">
      <c r="B15" s="23">
        <v>410</v>
      </c>
      <c r="C15" s="18" t="s">
        <v>369</v>
      </c>
      <c r="D15" s="44">
        <v>20</v>
      </c>
      <c r="E15" s="44">
        <v>0</v>
      </c>
      <c r="F15" s="44">
        <v>12</v>
      </c>
      <c r="G15" s="44">
        <v>11</v>
      </c>
      <c r="H15" s="44">
        <v>4</v>
      </c>
      <c r="I15" s="44">
        <v>13</v>
      </c>
      <c r="J15" s="57">
        <f t="shared" si="0"/>
        <v>60</v>
      </c>
      <c r="K15" s="48">
        <f t="shared" si="1"/>
        <v>0.5</v>
      </c>
      <c r="L15" s="64">
        <v>90</v>
      </c>
      <c r="M15" s="52">
        <f>'[2]1yr'!$R$245</f>
        <v>0</v>
      </c>
      <c r="N15" s="56">
        <v>300</v>
      </c>
      <c r="O15" s="60">
        <f t="shared" si="2"/>
        <v>390</v>
      </c>
    </row>
    <row r="16" spans="2:15" ht="18" customHeight="1">
      <c r="B16" s="23">
        <v>411</v>
      </c>
      <c r="C16" s="18" t="s">
        <v>128</v>
      </c>
      <c r="D16" s="44">
        <v>20</v>
      </c>
      <c r="E16" s="44">
        <v>10</v>
      </c>
      <c r="F16" s="44">
        <v>10</v>
      </c>
      <c r="G16" s="44">
        <v>11</v>
      </c>
      <c r="H16" s="44">
        <v>9</v>
      </c>
      <c r="I16" s="44">
        <v>14</v>
      </c>
      <c r="J16" s="57">
        <f t="shared" si="0"/>
        <v>74</v>
      </c>
      <c r="K16" s="48">
        <f t="shared" si="1"/>
        <v>0.6166666666666667</v>
      </c>
      <c r="L16" s="64">
        <v>80</v>
      </c>
      <c r="M16" s="52">
        <f>'[2]1yr'!$R$246</f>
        <v>0</v>
      </c>
      <c r="N16" s="56">
        <v>300</v>
      </c>
      <c r="O16" s="60">
        <f t="shared" si="2"/>
        <v>380</v>
      </c>
    </row>
    <row r="17" spans="2:15" ht="18" customHeight="1">
      <c r="B17" s="23">
        <v>412</v>
      </c>
      <c r="C17" s="18" t="s">
        <v>81</v>
      </c>
      <c r="D17" s="44">
        <v>20</v>
      </c>
      <c r="E17" s="44">
        <v>11</v>
      </c>
      <c r="F17" s="44">
        <v>10</v>
      </c>
      <c r="G17" s="44">
        <v>8</v>
      </c>
      <c r="H17" s="44">
        <v>8</v>
      </c>
      <c r="I17" s="44">
        <v>17</v>
      </c>
      <c r="J17" s="57">
        <f t="shared" si="0"/>
        <v>74</v>
      </c>
      <c r="K17" s="48">
        <f t="shared" si="1"/>
        <v>0.6166666666666667</v>
      </c>
      <c r="L17" s="64">
        <v>25</v>
      </c>
      <c r="M17" s="52">
        <f>'[2]1yr'!$R$247</f>
        <v>0</v>
      </c>
      <c r="N17" s="56">
        <v>300</v>
      </c>
      <c r="O17" s="60">
        <f t="shared" si="2"/>
        <v>325</v>
      </c>
    </row>
    <row r="18" spans="2:15" ht="18" customHeight="1">
      <c r="B18" s="23">
        <v>413</v>
      </c>
      <c r="C18" s="18" t="s">
        <v>370</v>
      </c>
      <c r="D18" s="44">
        <v>20</v>
      </c>
      <c r="E18" s="44" t="s">
        <v>173</v>
      </c>
      <c r="F18" s="44">
        <v>4</v>
      </c>
      <c r="G18" s="44">
        <v>8</v>
      </c>
      <c r="H18" s="44">
        <v>3</v>
      </c>
      <c r="I18" s="44">
        <v>13</v>
      </c>
      <c r="J18" s="57">
        <f t="shared" si="0"/>
        <v>48</v>
      </c>
      <c r="K18" s="48">
        <f t="shared" si="1"/>
        <v>0.4</v>
      </c>
      <c r="L18" s="64">
        <v>135</v>
      </c>
      <c r="M18" s="52">
        <f>'[2]1yr'!$R$248</f>
        <v>0</v>
      </c>
      <c r="N18" s="56">
        <v>300</v>
      </c>
      <c r="O18" s="60">
        <f t="shared" si="2"/>
        <v>435</v>
      </c>
    </row>
    <row r="19" spans="2:15" ht="18" customHeight="1">
      <c r="B19" s="23">
        <v>414</v>
      </c>
      <c r="C19" s="18" t="s">
        <v>371</v>
      </c>
      <c r="D19" s="44">
        <v>20</v>
      </c>
      <c r="E19" s="44">
        <v>6</v>
      </c>
      <c r="F19" s="44" t="s">
        <v>173</v>
      </c>
      <c r="G19" s="44">
        <v>10</v>
      </c>
      <c r="H19" s="44">
        <v>6</v>
      </c>
      <c r="I19" s="44">
        <v>11</v>
      </c>
      <c r="J19" s="57">
        <f t="shared" si="0"/>
        <v>53</v>
      </c>
      <c r="K19" s="48">
        <f t="shared" si="1"/>
        <v>0.44166666666666665</v>
      </c>
      <c r="L19" s="64">
        <v>100</v>
      </c>
      <c r="M19" s="52">
        <f>'[2]1yr'!$R$249</f>
        <v>0</v>
      </c>
      <c r="N19" s="56">
        <v>300</v>
      </c>
      <c r="O19" s="60">
        <f t="shared" si="2"/>
        <v>400</v>
      </c>
    </row>
    <row r="20" spans="2:15" ht="18" customHeight="1">
      <c r="B20" s="23">
        <v>415</v>
      </c>
      <c r="C20" s="18" t="s">
        <v>372</v>
      </c>
      <c r="D20" s="44">
        <v>20</v>
      </c>
      <c r="E20" s="44">
        <v>7</v>
      </c>
      <c r="F20" s="44" t="s">
        <v>173</v>
      </c>
      <c r="G20" s="44">
        <v>9</v>
      </c>
      <c r="H20" s="44">
        <v>13</v>
      </c>
      <c r="I20" s="44">
        <v>12</v>
      </c>
      <c r="J20" s="57">
        <f t="shared" si="0"/>
        <v>61</v>
      </c>
      <c r="K20" s="48">
        <f t="shared" si="1"/>
        <v>0.5083333333333333</v>
      </c>
      <c r="L20" s="64">
        <v>135</v>
      </c>
      <c r="M20" s="52">
        <f>'[2]1yr'!$R$250</f>
        <v>20</v>
      </c>
      <c r="N20" s="56">
        <v>700</v>
      </c>
      <c r="O20" s="60">
        <f t="shared" si="2"/>
        <v>855</v>
      </c>
    </row>
    <row r="21" spans="2:15" ht="18" customHeight="1">
      <c r="B21" s="23">
        <v>416</v>
      </c>
      <c r="C21" s="18" t="s">
        <v>373</v>
      </c>
      <c r="D21" s="50">
        <v>15</v>
      </c>
      <c r="E21" s="50">
        <v>5</v>
      </c>
      <c r="F21" s="50">
        <v>8</v>
      </c>
      <c r="G21" s="50">
        <v>11</v>
      </c>
      <c r="H21" s="50">
        <v>10</v>
      </c>
      <c r="I21" s="50">
        <v>14</v>
      </c>
      <c r="J21" s="57">
        <f t="shared" si="0"/>
        <v>63</v>
      </c>
      <c r="K21" s="48">
        <f t="shared" si="1"/>
        <v>0.525</v>
      </c>
      <c r="L21" s="64">
        <v>50</v>
      </c>
      <c r="M21" s="52">
        <f>'[2]1yr'!$R$251</f>
        <v>0</v>
      </c>
      <c r="N21" s="56">
        <v>300</v>
      </c>
      <c r="O21" s="60">
        <f t="shared" si="2"/>
        <v>350</v>
      </c>
    </row>
    <row r="22" spans="2:15" ht="18" customHeight="1">
      <c r="B22" s="23">
        <v>417</v>
      </c>
      <c r="C22" s="18" t="s">
        <v>374</v>
      </c>
      <c r="D22" s="44">
        <v>20</v>
      </c>
      <c r="E22" s="44">
        <v>6</v>
      </c>
      <c r="F22" s="56">
        <v>4</v>
      </c>
      <c r="G22" s="56">
        <v>6</v>
      </c>
      <c r="H22" s="56">
        <v>8</v>
      </c>
      <c r="I22" s="44">
        <v>15</v>
      </c>
      <c r="J22" s="57">
        <f aca="true" t="shared" si="3" ref="J22:J42">SUM(D22:I22)</f>
        <v>59</v>
      </c>
      <c r="K22" s="48">
        <f t="shared" si="1"/>
        <v>0.49166666666666664</v>
      </c>
      <c r="L22" s="64">
        <v>45</v>
      </c>
      <c r="M22" s="52">
        <f>'[2]1yr'!$R$252</f>
        <v>0</v>
      </c>
      <c r="N22" s="56">
        <v>300</v>
      </c>
      <c r="O22" s="60">
        <f t="shared" si="2"/>
        <v>345</v>
      </c>
    </row>
    <row r="23" spans="2:15" ht="18" customHeight="1">
      <c r="B23" s="23">
        <v>418</v>
      </c>
      <c r="C23" s="18" t="s">
        <v>375</v>
      </c>
      <c r="D23" s="44">
        <v>20</v>
      </c>
      <c r="E23" s="44">
        <v>15</v>
      </c>
      <c r="F23" s="44">
        <v>11</v>
      </c>
      <c r="G23" s="44" t="s">
        <v>173</v>
      </c>
      <c r="H23" s="44" t="s">
        <v>173</v>
      </c>
      <c r="I23" s="44">
        <v>17</v>
      </c>
      <c r="J23" s="57">
        <f t="shared" si="3"/>
        <v>63</v>
      </c>
      <c r="K23" s="48">
        <f t="shared" si="1"/>
        <v>0.525</v>
      </c>
      <c r="L23" s="64">
        <v>110</v>
      </c>
      <c r="M23" s="52">
        <f>'[2]1yr'!$R$253</f>
        <v>0</v>
      </c>
      <c r="N23" s="56">
        <v>300</v>
      </c>
      <c r="O23" s="60">
        <f t="shared" si="2"/>
        <v>410</v>
      </c>
    </row>
    <row r="24" spans="2:15" ht="18" customHeight="1">
      <c r="B24" s="23">
        <v>419</v>
      </c>
      <c r="C24" s="18" t="s">
        <v>376</v>
      </c>
      <c r="D24" s="44">
        <v>20</v>
      </c>
      <c r="E24" s="44">
        <v>8</v>
      </c>
      <c r="F24" s="44">
        <v>4</v>
      </c>
      <c r="G24" s="44">
        <v>8</v>
      </c>
      <c r="H24" s="44">
        <v>9</v>
      </c>
      <c r="I24" s="44">
        <v>12</v>
      </c>
      <c r="J24" s="57">
        <f t="shared" si="3"/>
        <v>61</v>
      </c>
      <c r="K24" s="48">
        <f t="shared" si="1"/>
        <v>0.5083333333333333</v>
      </c>
      <c r="L24" s="64">
        <v>40</v>
      </c>
      <c r="M24" s="52">
        <f>'[2]1yr'!$R$254</f>
        <v>0</v>
      </c>
      <c r="N24" s="56">
        <v>300</v>
      </c>
      <c r="O24" s="60">
        <f t="shared" si="2"/>
        <v>340</v>
      </c>
    </row>
    <row r="25" spans="2:15" ht="18" customHeight="1">
      <c r="B25" s="23">
        <v>421</v>
      </c>
      <c r="C25" s="18" t="s">
        <v>377</v>
      </c>
      <c r="D25" s="44">
        <v>20</v>
      </c>
      <c r="E25" s="44">
        <v>3</v>
      </c>
      <c r="F25" s="44">
        <v>2</v>
      </c>
      <c r="G25" s="44">
        <v>4</v>
      </c>
      <c r="H25" s="44">
        <v>6</v>
      </c>
      <c r="I25" s="44">
        <v>9</v>
      </c>
      <c r="J25" s="57">
        <f t="shared" si="3"/>
        <v>44</v>
      </c>
      <c r="K25" s="48">
        <f t="shared" si="1"/>
        <v>0.36666666666666664</v>
      </c>
      <c r="L25" s="64">
        <v>30</v>
      </c>
      <c r="M25" s="52">
        <f>'[2]1yr'!$R$255</f>
        <v>0</v>
      </c>
      <c r="N25" s="56">
        <v>300</v>
      </c>
      <c r="O25" s="60">
        <f t="shared" si="2"/>
        <v>330</v>
      </c>
    </row>
    <row r="26" spans="2:15" ht="18" customHeight="1">
      <c r="B26" s="23">
        <v>422</v>
      </c>
      <c r="C26" s="18" t="s">
        <v>378</v>
      </c>
      <c r="D26" s="44" t="s">
        <v>173</v>
      </c>
      <c r="E26" s="44">
        <v>9</v>
      </c>
      <c r="F26" s="44" t="s">
        <v>173</v>
      </c>
      <c r="G26" s="44">
        <v>14</v>
      </c>
      <c r="H26" s="44">
        <v>5</v>
      </c>
      <c r="I26" s="44">
        <v>13</v>
      </c>
      <c r="J26" s="57">
        <f t="shared" si="3"/>
        <v>41</v>
      </c>
      <c r="K26" s="48">
        <f t="shared" si="1"/>
        <v>0.3416666666666667</v>
      </c>
      <c r="L26" s="64">
        <v>70</v>
      </c>
      <c r="M26" s="52">
        <f>'[2]1yr'!$R$256</f>
        <v>20</v>
      </c>
      <c r="N26" s="56">
        <v>300</v>
      </c>
      <c r="O26" s="60">
        <f t="shared" si="2"/>
        <v>390</v>
      </c>
    </row>
    <row r="27" spans="2:15" ht="18" customHeight="1">
      <c r="B27" s="23">
        <v>423</v>
      </c>
      <c r="C27" s="18" t="s">
        <v>379</v>
      </c>
      <c r="D27" s="44">
        <v>18</v>
      </c>
      <c r="E27" s="44">
        <v>15</v>
      </c>
      <c r="F27" s="44" t="s">
        <v>173</v>
      </c>
      <c r="G27" s="44">
        <v>8</v>
      </c>
      <c r="H27" s="44">
        <v>4</v>
      </c>
      <c r="I27" s="44">
        <v>13</v>
      </c>
      <c r="J27" s="57">
        <f t="shared" si="3"/>
        <v>58</v>
      </c>
      <c r="K27" s="48">
        <f t="shared" si="1"/>
        <v>0.48333333333333334</v>
      </c>
      <c r="L27" s="64">
        <v>45</v>
      </c>
      <c r="M27" s="52">
        <f>'[2]1yr'!$R$257</f>
        <v>0</v>
      </c>
      <c r="N27" s="56">
        <v>300</v>
      </c>
      <c r="O27" s="60">
        <f t="shared" si="2"/>
        <v>345</v>
      </c>
    </row>
    <row r="28" spans="2:15" ht="18" customHeight="1">
      <c r="B28" s="23">
        <v>424</v>
      </c>
      <c r="C28" s="18" t="s">
        <v>380</v>
      </c>
      <c r="D28" s="44">
        <v>20</v>
      </c>
      <c r="E28" s="44">
        <v>3</v>
      </c>
      <c r="F28" s="44">
        <v>7</v>
      </c>
      <c r="G28" s="44">
        <v>10</v>
      </c>
      <c r="H28" s="44">
        <v>7</v>
      </c>
      <c r="I28" s="44">
        <v>14</v>
      </c>
      <c r="J28" s="57">
        <f t="shared" si="3"/>
        <v>61</v>
      </c>
      <c r="K28" s="48">
        <f t="shared" si="1"/>
        <v>0.5083333333333333</v>
      </c>
      <c r="L28" s="64">
        <v>160</v>
      </c>
      <c r="M28" s="52">
        <f>'[2]1yr'!$R$258</f>
        <v>0</v>
      </c>
      <c r="N28" s="56">
        <v>700</v>
      </c>
      <c r="O28" s="60">
        <f t="shared" si="2"/>
        <v>860</v>
      </c>
    </row>
    <row r="29" spans="2:15" ht="18" customHeight="1">
      <c r="B29" s="23">
        <v>425</v>
      </c>
      <c r="C29" s="18" t="s">
        <v>381</v>
      </c>
      <c r="D29" s="44">
        <v>20</v>
      </c>
      <c r="E29" s="44">
        <v>14</v>
      </c>
      <c r="F29" s="44">
        <v>8</v>
      </c>
      <c r="G29" s="44">
        <v>15</v>
      </c>
      <c r="H29" s="44">
        <v>15</v>
      </c>
      <c r="I29" s="44">
        <v>17</v>
      </c>
      <c r="J29" s="57">
        <f t="shared" si="3"/>
        <v>89</v>
      </c>
      <c r="K29" s="48">
        <f t="shared" si="1"/>
        <v>0.7416666666666667</v>
      </c>
      <c r="L29" s="64">
        <v>15</v>
      </c>
      <c r="M29" s="52">
        <f>'[2]1yr'!$R$259</f>
        <v>0</v>
      </c>
      <c r="N29" s="56">
        <v>300</v>
      </c>
      <c r="O29" s="60">
        <f t="shared" si="2"/>
        <v>315</v>
      </c>
    </row>
    <row r="30" spans="2:15" ht="18" customHeight="1">
      <c r="B30" s="23">
        <v>426</v>
      </c>
      <c r="C30" s="18" t="s">
        <v>382</v>
      </c>
      <c r="D30" s="44">
        <v>20</v>
      </c>
      <c r="E30" s="44">
        <v>2</v>
      </c>
      <c r="F30" s="44" t="s">
        <v>173</v>
      </c>
      <c r="G30" s="44">
        <v>13</v>
      </c>
      <c r="H30" s="44">
        <v>9</v>
      </c>
      <c r="I30" s="44">
        <v>13</v>
      </c>
      <c r="J30" s="57">
        <f t="shared" si="3"/>
        <v>57</v>
      </c>
      <c r="K30" s="48">
        <f t="shared" si="1"/>
        <v>0.475</v>
      </c>
      <c r="L30" s="64">
        <v>195</v>
      </c>
      <c r="M30" s="52">
        <f>'[2]1yr'!$R$260</f>
        <v>0</v>
      </c>
      <c r="N30" s="56">
        <v>300</v>
      </c>
      <c r="O30" s="60">
        <f t="shared" si="2"/>
        <v>495</v>
      </c>
    </row>
    <row r="31" spans="2:15" ht="18" customHeight="1">
      <c r="B31" s="23">
        <v>427</v>
      </c>
      <c r="C31" s="18" t="s">
        <v>383</v>
      </c>
      <c r="D31" s="44">
        <v>19</v>
      </c>
      <c r="E31" s="44">
        <v>2</v>
      </c>
      <c r="F31" s="44">
        <v>5</v>
      </c>
      <c r="G31" s="44">
        <v>7</v>
      </c>
      <c r="H31" s="44">
        <v>6</v>
      </c>
      <c r="I31" s="44">
        <v>11</v>
      </c>
      <c r="J31" s="57">
        <f t="shared" si="3"/>
        <v>50</v>
      </c>
      <c r="K31" s="48">
        <f t="shared" si="1"/>
        <v>0.4166666666666667</v>
      </c>
      <c r="L31" s="64">
        <v>35</v>
      </c>
      <c r="M31" s="52">
        <f>'[2]1yr'!$R$261</f>
        <v>0</v>
      </c>
      <c r="N31" s="56">
        <v>300</v>
      </c>
      <c r="O31" s="60">
        <f t="shared" si="2"/>
        <v>335</v>
      </c>
    </row>
    <row r="32" spans="2:15" ht="18" customHeight="1">
      <c r="B32" s="23">
        <v>428</v>
      </c>
      <c r="C32" s="18" t="s">
        <v>384</v>
      </c>
      <c r="D32" s="44">
        <v>18</v>
      </c>
      <c r="E32" s="44">
        <v>8</v>
      </c>
      <c r="F32" s="44">
        <v>2</v>
      </c>
      <c r="G32" s="44">
        <v>12</v>
      </c>
      <c r="H32" s="44">
        <v>7</v>
      </c>
      <c r="I32" s="44">
        <v>15</v>
      </c>
      <c r="J32" s="57">
        <f t="shared" si="3"/>
        <v>62</v>
      </c>
      <c r="K32" s="48">
        <f t="shared" si="1"/>
        <v>0.5166666666666667</v>
      </c>
      <c r="L32" s="64">
        <v>45</v>
      </c>
      <c r="M32" s="52">
        <f>'[2]1yr'!$R$262</f>
        <v>0</v>
      </c>
      <c r="N32" s="56">
        <v>300</v>
      </c>
      <c r="O32" s="60">
        <f t="shared" si="2"/>
        <v>345</v>
      </c>
    </row>
    <row r="33" spans="2:15" ht="23.25" customHeight="1">
      <c r="B33" s="23">
        <v>429</v>
      </c>
      <c r="C33" s="22" t="s">
        <v>385</v>
      </c>
      <c r="D33" s="44">
        <v>16</v>
      </c>
      <c r="E33" s="44">
        <v>3</v>
      </c>
      <c r="F33" s="44">
        <v>6</v>
      </c>
      <c r="G33" s="44">
        <v>8</v>
      </c>
      <c r="H33" s="44">
        <v>7</v>
      </c>
      <c r="I33" s="44">
        <v>11</v>
      </c>
      <c r="J33" s="57">
        <f t="shared" si="3"/>
        <v>51</v>
      </c>
      <c r="K33" s="48">
        <f t="shared" si="1"/>
        <v>0.425</v>
      </c>
      <c r="L33" s="64">
        <v>125</v>
      </c>
      <c r="M33" s="52">
        <f>'[2]1yr'!$R$263</f>
        <v>20</v>
      </c>
      <c r="N33" s="56">
        <v>300</v>
      </c>
      <c r="O33" s="60">
        <f t="shared" si="2"/>
        <v>445</v>
      </c>
    </row>
    <row r="34" spans="2:15" ht="18" customHeight="1">
      <c r="B34" s="23">
        <v>430</v>
      </c>
      <c r="C34" s="18" t="s">
        <v>386</v>
      </c>
      <c r="D34" s="44">
        <v>20</v>
      </c>
      <c r="E34" s="44">
        <v>10</v>
      </c>
      <c r="F34" s="44">
        <v>8</v>
      </c>
      <c r="G34" s="44">
        <v>8</v>
      </c>
      <c r="H34" s="44">
        <v>4</v>
      </c>
      <c r="I34" s="44">
        <v>12</v>
      </c>
      <c r="J34" s="57">
        <f t="shared" si="3"/>
        <v>62</v>
      </c>
      <c r="K34" s="48">
        <f t="shared" si="1"/>
        <v>0.5166666666666667</v>
      </c>
      <c r="L34" s="64">
        <v>90</v>
      </c>
      <c r="M34" s="52">
        <f>'[2]1yr'!$R$264</f>
        <v>20</v>
      </c>
      <c r="N34" s="56">
        <v>500</v>
      </c>
      <c r="O34" s="60">
        <f t="shared" si="2"/>
        <v>610</v>
      </c>
    </row>
    <row r="35" spans="2:15" ht="18" customHeight="1">
      <c r="B35" s="23">
        <v>431</v>
      </c>
      <c r="C35" s="18" t="s">
        <v>387</v>
      </c>
      <c r="D35" s="44">
        <v>20</v>
      </c>
      <c r="E35" s="44">
        <v>16</v>
      </c>
      <c r="F35" s="44">
        <v>10</v>
      </c>
      <c r="G35" s="44">
        <v>12</v>
      </c>
      <c r="H35" s="44">
        <v>7</v>
      </c>
      <c r="I35" s="44">
        <v>14</v>
      </c>
      <c r="J35" s="57">
        <f t="shared" si="3"/>
        <v>79</v>
      </c>
      <c r="K35" s="48">
        <f t="shared" si="1"/>
        <v>0.6583333333333333</v>
      </c>
      <c r="L35" s="64">
        <v>40</v>
      </c>
      <c r="M35" s="52">
        <f>'[2]1yr'!$R$265</f>
        <v>20</v>
      </c>
      <c r="N35" s="56">
        <v>300</v>
      </c>
      <c r="O35" s="60">
        <f t="shared" si="2"/>
        <v>360</v>
      </c>
    </row>
    <row r="36" spans="2:15" ht="18" customHeight="1">
      <c r="B36" s="23">
        <v>432</v>
      </c>
      <c r="C36" s="18" t="s">
        <v>388</v>
      </c>
      <c r="D36" s="44">
        <v>20</v>
      </c>
      <c r="E36" s="44" t="s">
        <v>173</v>
      </c>
      <c r="F36" s="44" t="s">
        <v>173</v>
      </c>
      <c r="G36" s="44" t="s">
        <v>173</v>
      </c>
      <c r="H36" s="44">
        <v>5</v>
      </c>
      <c r="I36" s="44">
        <v>14</v>
      </c>
      <c r="J36" s="57">
        <f t="shared" si="3"/>
        <v>39</v>
      </c>
      <c r="K36" s="48">
        <f t="shared" si="1"/>
        <v>0.325</v>
      </c>
      <c r="L36" s="64">
        <v>160</v>
      </c>
      <c r="M36" s="52">
        <f>'[2]1yr'!$R$266</f>
        <v>0</v>
      </c>
      <c r="N36" s="56">
        <v>300</v>
      </c>
      <c r="O36" s="60">
        <f t="shared" si="2"/>
        <v>460</v>
      </c>
    </row>
    <row r="37" spans="2:15" ht="18" customHeight="1">
      <c r="B37" s="23">
        <v>433</v>
      </c>
      <c r="C37" s="18" t="s">
        <v>389</v>
      </c>
      <c r="D37" s="44">
        <v>20</v>
      </c>
      <c r="E37" s="44">
        <v>4</v>
      </c>
      <c r="F37" s="44" t="s">
        <v>173</v>
      </c>
      <c r="G37" s="44">
        <v>10</v>
      </c>
      <c r="H37" s="44">
        <v>3</v>
      </c>
      <c r="I37" s="44">
        <v>12</v>
      </c>
      <c r="J37" s="57">
        <f t="shared" si="3"/>
        <v>49</v>
      </c>
      <c r="K37" s="48">
        <f t="shared" si="1"/>
        <v>0.4083333333333333</v>
      </c>
      <c r="L37" s="64">
        <v>180</v>
      </c>
      <c r="M37" s="52">
        <f>'[2]1yr'!$R$267</f>
        <v>0</v>
      </c>
      <c r="N37" s="56">
        <v>300</v>
      </c>
      <c r="O37" s="60">
        <f t="shared" si="2"/>
        <v>480</v>
      </c>
    </row>
    <row r="38" spans="2:15" ht="18" customHeight="1">
      <c r="B38" s="23">
        <v>434</v>
      </c>
      <c r="C38" s="18" t="s">
        <v>390</v>
      </c>
      <c r="D38" s="44">
        <v>20</v>
      </c>
      <c r="E38" s="44">
        <v>4</v>
      </c>
      <c r="F38" s="44" t="s">
        <v>173</v>
      </c>
      <c r="G38" s="44">
        <v>13</v>
      </c>
      <c r="H38" s="44">
        <v>4</v>
      </c>
      <c r="I38" s="44">
        <v>17</v>
      </c>
      <c r="J38" s="57">
        <f t="shared" si="3"/>
        <v>58</v>
      </c>
      <c r="K38" s="48">
        <f t="shared" si="1"/>
        <v>0.48333333333333334</v>
      </c>
      <c r="L38" s="64">
        <v>40</v>
      </c>
      <c r="M38" s="52">
        <f>'[2]1yr'!$R$268</f>
        <v>0</v>
      </c>
      <c r="N38" s="56">
        <v>800</v>
      </c>
      <c r="O38" s="60">
        <f t="shared" si="2"/>
        <v>840</v>
      </c>
    </row>
    <row r="39" spans="2:15" ht="18" customHeight="1">
      <c r="B39" s="23">
        <v>435</v>
      </c>
      <c r="C39" s="18" t="s">
        <v>391</v>
      </c>
      <c r="D39" s="44">
        <v>16</v>
      </c>
      <c r="E39" s="44">
        <v>5</v>
      </c>
      <c r="F39" s="44">
        <v>4</v>
      </c>
      <c r="G39" s="44">
        <v>3</v>
      </c>
      <c r="H39" s="44">
        <v>7</v>
      </c>
      <c r="I39" s="44">
        <v>7</v>
      </c>
      <c r="J39" s="57">
        <f t="shared" si="3"/>
        <v>42</v>
      </c>
      <c r="K39" s="48">
        <f t="shared" si="1"/>
        <v>0.35</v>
      </c>
      <c r="L39" s="64">
        <v>205</v>
      </c>
      <c r="M39" s="52">
        <f>'[2]1yr'!$R$269</f>
        <v>0</v>
      </c>
      <c r="N39" s="56">
        <v>300</v>
      </c>
      <c r="O39" s="60">
        <f t="shared" si="2"/>
        <v>505</v>
      </c>
    </row>
    <row r="40" spans="2:15" ht="18" customHeight="1">
      <c r="B40" s="23">
        <v>436</v>
      </c>
      <c r="C40" s="18" t="s">
        <v>392</v>
      </c>
      <c r="D40" s="44">
        <v>20</v>
      </c>
      <c r="E40" s="44">
        <v>11</v>
      </c>
      <c r="F40" s="44">
        <v>10</v>
      </c>
      <c r="G40" s="44">
        <v>10</v>
      </c>
      <c r="H40" s="44">
        <v>3</v>
      </c>
      <c r="I40" s="44">
        <v>17</v>
      </c>
      <c r="J40" s="57">
        <f t="shared" si="3"/>
        <v>71</v>
      </c>
      <c r="K40" s="48">
        <f t="shared" si="1"/>
        <v>0.5916666666666667</v>
      </c>
      <c r="L40" s="64">
        <v>10</v>
      </c>
      <c r="M40" s="52">
        <f>'[2]1yr'!$R$270</f>
        <v>0</v>
      </c>
      <c r="N40" s="56">
        <v>300</v>
      </c>
      <c r="O40" s="60">
        <f t="shared" si="2"/>
        <v>310</v>
      </c>
    </row>
    <row r="41" spans="2:15" ht="18" customHeight="1">
      <c r="B41" s="23">
        <v>437</v>
      </c>
      <c r="C41" s="18" t="s">
        <v>393</v>
      </c>
      <c r="D41" s="44">
        <v>20</v>
      </c>
      <c r="E41" s="44">
        <v>5</v>
      </c>
      <c r="F41" s="44">
        <v>4</v>
      </c>
      <c r="G41" s="44">
        <v>6</v>
      </c>
      <c r="H41" s="44">
        <v>8</v>
      </c>
      <c r="I41" s="44">
        <v>11</v>
      </c>
      <c r="J41" s="57">
        <f t="shared" si="3"/>
        <v>54</v>
      </c>
      <c r="K41" s="48">
        <f t="shared" si="1"/>
        <v>0.45</v>
      </c>
      <c r="L41" s="64">
        <v>5</v>
      </c>
      <c r="M41" s="52">
        <f>'[2]1yr'!$R$271</f>
        <v>0</v>
      </c>
      <c r="N41" s="56">
        <v>300</v>
      </c>
      <c r="O41" s="60">
        <f t="shared" si="2"/>
        <v>305</v>
      </c>
    </row>
    <row r="42" spans="2:15" ht="18" customHeight="1">
      <c r="B42" s="23">
        <v>438</v>
      </c>
      <c r="C42" s="18" t="s">
        <v>394</v>
      </c>
      <c r="D42" s="50">
        <v>19</v>
      </c>
      <c r="E42" s="50">
        <v>10</v>
      </c>
      <c r="F42" s="50">
        <v>4</v>
      </c>
      <c r="G42" s="50">
        <v>10</v>
      </c>
      <c r="H42" s="50">
        <v>8</v>
      </c>
      <c r="I42" s="50">
        <v>13</v>
      </c>
      <c r="J42" s="57">
        <f t="shared" si="3"/>
        <v>64</v>
      </c>
      <c r="K42" s="48">
        <f t="shared" si="1"/>
        <v>0.5333333333333333</v>
      </c>
      <c r="L42" s="64">
        <v>50</v>
      </c>
      <c r="M42" s="52">
        <f>'[2]1yr'!$R$272</f>
        <v>0</v>
      </c>
      <c r="N42" s="56">
        <v>300</v>
      </c>
      <c r="O42" s="60">
        <f t="shared" si="2"/>
        <v>350</v>
      </c>
    </row>
    <row r="43" spans="2:15" ht="18" customHeight="1">
      <c r="B43" s="23">
        <v>439</v>
      </c>
      <c r="C43" s="18" t="s">
        <v>395</v>
      </c>
      <c r="D43" s="44">
        <v>14</v>
      </c>
      <c r="E43" s="44" t="s">
        <v>173</v>
      </c>
      <c r="F43" s="44" t="s">
        <v>173</v>
      </c>
      <c r="G43" s="44">
        <v>9</v>
      </c>
      <c r="H43" s="44">
        <v>5</v>
      </c>
      <c r="I43" s="44">
        <v>16</v>
      </c>
      <c r="J43" s="57">
        <f aca="true" t="shared" si="4" ref="J43:J49">SUM(D43:I43)</f>
        <v>44</v>
      </c>
      <c r="K43" s="48">
        <f t="shared" si="1"/>
        <v>0.36666666666666664</v>
      </c>
      <c r="L43" s="64">
        <v>40</v>
      </c>
      <c r="M43" s="52">
        <f>'[2]1yr'!$R$273</f>
        <v>0</v>
      </c>
      <c r="N43" s="56">
        <v>300</v>
      </c>
      <c r="O43" s="60">
        <f t="shared" si="2"/>
        <v>340</v>
      </c>
    </row>
    <row r="44" spans="2:15" ht="18" customHeight="1">
      <c r="B44" s="23">
        <v>440</v>
      </c>
      <c r="C44" s="18" t="s">
        <v>396</v>
      </c>
      <c r="D44" s="44">
        <v>15</v>
      </c>
      <c r="E44" s="44">
        <v>3</v>
      </c>
      <c r="F44" s="44" t="s">
        <v>173</v>
      </c>
      <c r="G44" s="44">
        <v>6</v>
      </c>
      <c r="H44" s="44">
        <v>11</v>
      </c>
      <c r="I44" s="44">
        <v>15</v>
      </c>
      <c r="J44" s="57">
        <f t="shared" si="4"/>
        <v>50</v>
      </c>
      <c r="K44" s="48">
        <f t="shared" si="1"/>
        <v>0.4166666666666667</v>
      </c>
      <c r="L44" s="64">
        <v>55</v>
      </c>
      <c r="M44" s="52">
        <f>'[2]1yr'!$R$274</f>
        <v>0</v>
      </c>
      <c r="N44" s="56">
        <v>700</v>
      </c>
      <c r="O44" s="60">
        <f t="shared" si="2"/>
        <v>755</v>
      </c>
    </row>
    <row r="45" spans="2:15" ht="18" customHeight="1">
      <c r="B45" s="23">
        <v>441</v>
      </c>
      <c r="C45" s="18" t="s">
        <v>397</v>
      </c>
      <c r="D45" s="44" t="s">
        <v>173</v>
      </c>
      <c r="E45" s="44">
        <v>4</v>
      </c>
      <c r="F45" s="44" t="s">
        <v>173</v>
      </c>
      <c r="G45" s="44" t="s">
        <v>173</v>
      </c>
      <c r="H45" s="44">
        <v>5</v>
      </c>
      <c r="I45" s="44">
        <v>13</v>
      </c>
      <c r="J45" s="57">
        <f t="shared" si="4"/>
        <v>22</v>
      </c>
      <c r="K45" s="48">
        <f t="shared" si="1"/>
        <v>0.18333333333333332</v>
      </c>
      <c r="L45" s="64">
        <v>85</v>
      </c>
      <c r="M45" s="52">
        <f>'[2]1yr'!$R$275</f>
        <v>0</v>
      </c>
      <c r="N45" s="56">
        <v>300</v>
      </c>
      <c r="O45" s="60">
        <f t="shared" si="2"/>
        <v>385</v>
      </c>
    </row>
    <row r="46" spans="2:15" ht="18" customHeight="1">
      <c r="B46" s="23">
        <v>442</v>
      </c>
      <c r="C46" s="18" t="s">
        <v>398</v>
      </c>
      <c r="D46" s="44" t="s">
        <v>173</v>
      </c>
      <c r="E46" s="44" t="s">
        <v>173</v>
      </c>
      <c r="F46" s="44" t="s">
        <v>173</v>
      </c>
      <c r="G46" s="44" t="s">
        <v>173</v>
      </c>
      <c r="H46" s="44" t="s">
        <v>173</v>
      </c>
      <c r="I46" s="44" t="s">
        <v>173</v>
      </c>
      <c r="J46" s="57">
        <f t="shared" si="4"/>
        <v>0</v>
      </c>
      <c r="K46" s="48">
        <f t="shared" si="1"/>
        <v>0</v>
      </c>
      <c r="L46" s="64">
        <v>0</v>
      </c>
      <c r="M46" s="52">
        <f>'[2]1yr'!$R$276</f>
        <v>0</v>
      </c>
      <c r="N46" s="56">
        <v>700</v>
      </c>
      <c r="O46" s="60">
        <f t="shared" si="2"/>
        <v>700</v>
      </c>
    </row>
    <row r="47" spans="2:15" ht="18" customHeight="1">
      <c r="B47" s="86">
        <v>443</v>
      </c>
      <c r="C47" s="88" t="s">
        <v>399</v>
      </c>
      <c r="D47" s="44">
        <v>19</v>
      </c>
      <c r="E47" s="44">
        <v>4</v>
      </c>
      <c r="F47" s="44">
        <v>5</v>
      </c>
      <c r="G47" s="44">
        <v>6</v>
      </c>
      <c r="H47" s="44">
        <v>4</v>
      </c>
      <c r="I47" s="44">
        <v>16</v>
      </c>
      <c r="J47" s="57">
        <f t="shared" si="4"/>
        <v>54</v>
      </c>
      <c r="K47" s="48">
        <f t="shared" si="1"/>
        <v>0.45</v>
      </c>
      <c r="L47" s="64">
        <v>20</v>
      </c>
      <c r="M47" s="52">
        <f>'[2]1yr'!$R$277</f>
        <v>0</v>
      </c>
      <c r="N47" s="56">
        <v>300</v>
      </c>
      <c r="O47" s="60">
        <f t="shared" si="2"/>
        <v>320</v>
      </c>
    </row>
    <row r="48" spans="2:15" ht="18" customHeight="1">
      <c r="B48" s="86">
        <v>444</v>
      </c>
      <c r="C48" s="88" t="s">
        <v>400</v>
      </c>
      <c r="D48" s="44" t="s">
        <v>173</v>
      </c>
      <c r="E48" s="51">
        <v>9</v>
      </c>
      <c r="F48" s="44" t="s">
        <v>173</v>
      </c>
      <c r="G48" s="44" t="s">
        <v>173</v>
      </c>
      <c r="H48" s="44">
        <v>5</v>
      </c>
      <c r="I48" s="44" t="s">
        <v>173</v>
      </c>
      <c r="J48" s="57">
        <f t="shared" si="4"/>
        <v>14</v>
      </c>
      <c r="K48" s="48">
        <f t="shared" si="1"/>
        <v>0.11666666666666667</v>
      </c>
      <c r="L48" s="64">
        <v>85</v>
      </c>
      <c r="M48" s="52">
        <f>'[2]1yr'!$R$278</f>
        <v>0</v>
      </c>
      <c r="N48" s="56">
        <v>300</v>
      </c>
      <c r="O48" s="60">
        <f t="shared" si="2"/>
        <v>385</v>
      </c>
    </row>
    <row r="49" spans="2:15" ht="21.75" customHeight="1" thickBot="1">
      <c r="B49" s="87">
        <v>445</v>
      </c>
      <c r="C49" s="93" t="s">
        <v>401</v>
      </c>
      <c r="D49" s="89">
        <v>20</v>
      </c>
      <c r="E49" s="89">
        <v>4</v>
      </c>
      <c r="F49" s="89">
        <v>4</v>
      </c>
      <c r="G49" s="89">
        <v>9</v>
      </c>
      <c r="H49" s="89">
        <v>7</v>
      </c>
      <c r="I49" s="89">
        <v>14</v>
      </c>
      <c r="J49" s="90">
        <f t="shared" si="4"/>
        <v>58</v>
      </c>
      <c r="K49" s="49">
        <f t="shared" si="1"/>
        <v>0.48333333333333334</v>
      </c>
      <c r="L49" s="66">
        <v>95</v>
      </c>
      <c r="M49" s="68"/>
      <c r="N49" s="68">
        <v>300</v>
      </c>
      <c r="O49" s="60">
        <f t="shared" si="2"/>
        <v>395</v>
      </c>
    </row>
    <row r="50" spans="2:11" ht="15" customHeight="1" thickTop="1">
      <c r="B50" s="8"/>
      <c r="C50" s="1" t="s">
        <v>535</v>
      </c>
      <c r="D50" s="7"/>
      <c r="E50" s="7"/>
      <c r="F50" s="7"/>
      <c r="G50" s="7"/>
      <c r="H50" s="7"/>
      <c r="I50" s="7"/>
      <c r="J50" s="7"/>
      <c r="K50" s="14"/>
    </row>
    <row r="51" spans="2:11" ht="15" customHeight="1">
      <c r="B51" s="8"/>
      <c r="C51" s="1"/>
      <c r="D51" s="7"/>
      <c r="E51" s="7"/>
      <c r="F51" s="7"/>
      <c r="G51" s="7"/>
      <c r="H51" s="7"/>
      <c r="I51" s="7"/>
      <c r="J51" s="7"/>
      <c r="K51" s="14"/>
    </row>
    <row r="52" spans="2:13" ht="13.5">
      <c r="B52" s="8"/>
      <c r="C52" s="1"/>
      <c r="K52" s="165" t="s">
        <v>534</v>
      </c>
      <c r="L52" s="165"/>
      <c r="M52" s="165"/>
    </row>
    <row r="53" spans="2:3" ht="13.5">
      <c r="B53" s="8"/>
      <c r="C53" s="1"/>
    </row>
    <row r="54" spans="2:3" ht="13.5">
      <c r="B54" s="8"/>
      <c r="C54" s="1"/>
    </row>
    <row r="55" spans="2:3" ht="13.5">
      <c r="B55" s="8"/>
      <c r="C55" s="1"/>
    </row>
    <row r="56" spans="2:3" ht="13.5">
      <c r="B56" s="8"/>
      <c r="C56" s="1"/>
    </row>
    <row r="57" spans="2:3" ht="13.5">
      <c r="B57" s="8"/>
      <c r="C57" s="1"/>
    </row>
    <row r="58" spans="2:15" ht="18" customHeight="1">
      <c r="B58" s="154" t="str">
        <f>B1</f>
        <v>University College for Boys, University of Peshawar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</row>
    <row r="59" spans="2:15" ht="15">
      <c r="B59" s="155" t="str">
        <f>B2</f>
        <v>FIRST  Monthly Test Result -- October, 2011 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</row>
    <row r="60" spans="2:3" ht="15.75" thickBot="1">
      <c r="B60" s="195" t="s">
        <v>527</v>
      </c>
      <c r="C60" s="195"/>
    </row>
    <row r="61" spans="2:15" ht="13.5" customHeight="1" thickTop="1">
      <c r="B61" s="168" t="s">
        <v>88</v>
      </c>
      <c r="C61" s="92" t="s">
        <v>89</v>
      </c>
      <c r="D61" s="81" t="s">
        <v>165</v>
      </c>
      <c r="E61" s="81" t="s">
        <v>168</v>
      </c>
      <c r="F61" s="82" t="s">
        <v>177</v>
      </c>
      <c r="G61" s="81" t="s">
        <v>524</v>
      </c>
      <c r="H61" s="81" t="s">
        <v>164</v>
      </c>
      <c r="I61" s="81" t="s">
        <v>167</v>
      </c>
      <c r="J61" s="170" t="s">
        <v>184</v>
      </c>
      <c r="K61" s="176" t="s">
        <v>169</v>
      </c>
      <c r="L61" s="156" t="s">
        <v>532</v>
      </c>
      <c r="M61" s="158" t="s">
        <v>530</v>
      </c>
      <c r="N61" s="158" t="s">
        <v>531</v>
      </c>
      <c r="O61" s="160" t="s">
        <v>528</v>
      </c>
    </row>
    <row r="62" spans="2:15" ht="13.5">
      <c r="B62" s="199"/>
      <c r="C62" s="5" t="s">
        <v>540</v>
      </c>
      <c r="D62" s="10">
        <v>20</v>
      </c>
      <c r="E62" s="10">
        <v>20</v>
      </c>
      <c r="F62" s="10">
        <v>20</v>
      </c>
      <c r="G62" s="10">
        <v>20</v>
      </c>
      <c r="H62" s="10">
        <v>20</v>
      </c>
      <c r="I62" s="10">
        <v>20</v>
      </c>
      <c r="J62" s="175"/>
      <c r="K62" s="177"/>
      <c r="L62" s="157"/>
      <c r="M62" s="159"/>
      <c r="N62" s="159"/>
      <c r="O62" s="161"/>
    </row>
    <row r="63" spans="2:15" ht="18" customHeight="1">
      <c r="B63" s="23">
        <v>501</v>
      </c>
      <c r="C63" s="15" t="s">
        <v>402</v>
      </c>
      <c r="D63" s="44">
        <v>20</v>
      </c>
      <c r="E63" s="44">
        <v>11</v>
      </c>
      <c r="F63" s="44">
        <v>8</v>
      </c>
      <c r="G63" s="44">
        <v>9</v>
      </c>
      <c r="H63" s="44">
        <v>9</v>
      </c>
      <c r="I63" s="44">
        <v>10</v>
      </c>
      <c r="J63" s="57">
        <f>SUM(D63:I63)</f>
        <v>67</v>
      </c>
      <c r="K63" s="48">
        <f>(J63/120)</f>
        <v>0.5583333333333333</v>
      </c>
      <c r="L63" s="64">
        <v>80</v>
      </c>
      <c r="M63" s="52" t="s">
        <v>179</v>
      </c>
      <c r="N63" s="56">
        <v>300</v>
      </c>
      <c r="O63" s="60">
        <f>SUM(L63:N63)</f>
        <v>380</v>
      </c>
    </row>
    <row r="64" spans="2:15" ht="18" customHeight="1">
      <c r="B64" s="23">
        <v>502</v>
      </c>
      <c r="C64" s="18" t="s">
        <v>403</v>
      </c>
      <c r="D64" s="44">
        <v>20</v>
      </c>
      <c r="E64" s="44">
        <v>10</v>
      </c>
      <c r="F64" s="44">
        <v>10</v>
      </c>
      <c r="G64" s="44">
        <v>14</v>
      </c>
      <c r="H64" s="44">
        <v>7</v>
      </c>
      <c r="I64" s="44">
        <v>10</v>
      </c>
      <c r="J64" s="57">
        <f aca="true" t="shared" si="5" ref="J64:J105">SUM(D64:I64)</f>
        <v>71</v>
      </c>
      <c r="K64" s="48">
        <f aca="true" t="shared" si="6" ref="K64:K105">(J64/120)</f>
        <v>0.5916666666666667</v>
      </c>
      <c r="L64" s="64">
        <v>20</v>
      </c>
      <c r="M64" s="52">
        <f>'[2]1yr'!$R$285</f>
        <v>0</v>
      </c>
      <c r="N64" s="56">
        <v>300</v>
      </c>
      <c r="O64" s="60">
        <f aca="true" t="shared" si="7" ref="O64:O105">SUM(L64:N64)</f>
        <v>320</v>
      </c>
    </row>
    <row r="65" spans="2:15" ht="18" customHeight="1">
      <c r="B65" s="23">
        <v>503</v>
      </c>
      <c r="C65" s="18" t="s">
        <v>404</v>
      </c>
      <c r="D65" s="44">
        <v>20</v>
      </c>
      <c r="E65" s="44">
        <v>15</v>
      </c>
      <c r="F65" s="44">
        <v>12</v>
      </c>
      <c r="G65" s="44">
        <v>11</v>
      </c>
      <c r="H65" s="44">
        <v>10</v>
      </c>
      <c r="I65" s="44">
        <v>14</v>
      </c>
      <c r="J65" s="57">
        <f t="shared" si="5"/>
        <v>82</v>
      </c>
      <c r="K65" s="48">
        <f t="shared" si="6"/>
        <v>0.6833333333333333</v>
      </c>
      <c r="L65" s="64">
        <v>115</v>
      </c>
      <c r="M65" s="52">
        <f>'[2]1yr'!$R$286</f>
        <v>0</v>
      </c>
      <c r="N65" s="56">
        <v>300</v>
      </c>
      <c r="O65" s="60">
        <f t="shared" si="7"/>
        <v>415</v>
      </c>
    </row>
    <row r="66" spans="2:15" ht="18" customHeight="1">
      <c r="B66" s="23">
        <v>504</v>
      </c>
      <c r="C66" s="18" t="s">
        <v>405</v>
      </c>
      <c r="D66" s="44">
        <v>16</v>
      </c>
      <c r="E66" s="44">
        <v>12</v>
      </c>
      <c r="F66" s="44">
        <v>8</v>
      </c>
      <c r="G66" s="44">
        <v>6</v>
      </c>
      <c r="H66" s="44">
        <v>10</v>
      </c>
      <c r="I66" s="44">
        <v>11</v>
      </c>
      <c r="J66" s="57">
        <f t="shared" si="5"/>
        <v>63</v>
      </c>
      <c r="K66" s="48">
        <f t="shared" si="6"/>
        <v>0.525</v>
      </c>
      <c r="L66" s="64">
        <v>80</v>
      </c>
      <c r="M66" s="52">
        <f>'[2]1yr'!$R$287</f>
        <v>20</v>
      </c>
      <c r="N66" s="56">
        <v>300</v>
      </c>
      <c r="O66" s="60">
        <f t="shared" si="7"/>
        <v>400</v>
      </c>
    </row>
    <row r="67" spans="2:15" ht="18" customHeight="1">
      <c r="B67" s="23">
        <v>505</v>
      </c>
      <c r="C67" s="18" t="s">
        <v>406</v>
      </c>
      <c r="D67" s="44">
        <v>20</v>
      </c>
      <c r="E67" s="44">
        <v>9</v>
      </c>
      <c r="F67" s="44" t="s">
        <v>173</v>
      </c>
      <c r="G67" s="44">
        <v>9</v>
      </c>
      <c r="H67" s="44">
        <v>9</v>
      </c>
      <c r="I67" s="44">
        <v>11</v>
      </c>
      <c r="J67" s="57">
        <f t="shared" si="5"/>
        <v>58</v>
      </c>
      <c r="K67" s="48">
        <f t="shared" si="6"/>
        <v>0.48333333333333334</v>
      </c>
      <c r="L67" s="64">
        <v>20</v>
      </c>
      <c r="M67" s="52">
        <f>'[2]1yr'!$R$288</f>
        <v>20</v>
      </c>
      <c r="N67" s="56">
        <v>300</v>
      </c>
      <c r="O67" s="60">
        <f t="shared" si="7"/>
        <v>340</v>
      </c>
    </row>
    <row r="68" spans="2:15" ht="18" customHeight="1">
      <c r="B68" s="23">
        <v>506</v>
      </c>
      <c r="C68" s="18" t="s">
        <v>407</v>
      </c>
      <c r="D68" s="44">
        <v>18</v>
      </c>
      <c r="E68" s="44">
        <v>7</v>
      </c>
      <c r="F68" s="44" t="s">
        <v>173</v>
      </c>
      <c r="G68" s="44" t="s">
        <v>173</v>
      </c>
      <c r="H68" s="44">
        <v>4</v>
      </c>
      <c r="I68" s="44">
        <v>10</v>
      </c>
      <c r="J68" s="57">
        <f t="shared" si="5"/>
        <v>39</v>
      </c>
      <c r="K68" s="48">
        <f t="shared" si="6"/>
        <v>0.325</v>
      </c>
      <c r="L68" s="64">
        <v>90</v>
      </c>
      <c r="M68" s="52">
        <f>'[2]1yr'!$R$289</f>
        <v>20</v>
      </c>
      <c r="N68" s="56">
        <v>800</v>
      </c>
      <c r="O68" s="60">
        <f t="shared" si="7"/>
        <v>910</v>
      </c>
    </row>
    <row r="69" spans="2:15" ht="18" customHeight="1">
      <c r="B69" s="23">
        <v>507</v>
      </c>
      <c r="C69" s="18" t="s">
        <v>408</v>
      </c>
      <c r="D69" s="44">
        <v>20</v>
      </c>
      <c r="E69" s="44">
        <v>6</v>
      </c>
      <c r="F69" s="44">
        <v>10</v>
      </c>
      <c r="G69" s="44">
        <v>11</v>
      </c>
      <c r="H69" s="44">
        <v>5</v>
      </c>
      <c r="I69" s="44">
        <v>14</v>
      </c>
      <c r="J69" s="57">
        <f t="shared" si="5"/>
        <v>66</v>
      </c>
      <c r="K69" s="48">
        <f t="shared" si="6"/>
        <v>0.55</v>
      </c>
      <c r="L69" s="64">
        <v>50</v>
      </c>
      <c r="M69" s="52">
        <f>'[2]1yr'!$R$290</f>
        <v>0</v>
      </c>
      <c r="N69" s="56">
        <v>300</v>
      </c>
      <c r="O69" s="60">
        <f t="shared" si="7"/>
        <v>350</v>
      </c>
    </row>
    <row r="70" spans="2:15" ht="18" customHeight="1">
      <c r="B70" s="91">
        <v>508</v>
      </c>
      <c r="C70" s="15" t="s">
        <v>409</v>
      </c>
      <c r="D70" s="44">
        <v>16</v>
      </c>
      <c r="E70" s="44">
        <v>9</v>
      </c>
      <c r="F70" s="44">
        <v>14</v>
      </c>
      <c r="G70" s="44">
        <v>8</v>
      </c>
      <c r="H70" s="44">
        <v>11</v>
      </c>
      <c r="I70" s="44">
        <v>10</v>
      </c>
      <c r="J70" s="57">
        <f t="shared" si="5"/>
        <v>68</v>
      </c>
      <c r="K70" s="48">
        <f t="shared" si="6"/>
        <v>0.5666666666666667</v>
      </c>
      <c r="L70" s="64">
        <v>100</v>
      </c>
      <c r="M70" s="52">
        <f>'[2]1yr'!$R$291</f>
        <v>0</v>
      </c>
      <c r="N70" s="56">
        <v>300</v>
      </c>
      <c r="O70" s="60">
        <f t="shared" si="7"/>
        <v>400</v>
      </c>
    </row>
    <row r="71" spans="2:15" ht="18" customHeight="1">
      <c r="B71" s="23">
        <v>509</v>
      </c>
      <c r="C71" s="18" t="s">
        <v>410</v>
      </c>
      <c r="D71" s="44">
        <v>20</v>
      </c>
      <c r="E71" s="44">
        <v>13</v>
      </c>
      <c r="F71" s="44">
        <v>14</v>
      </c>
      <c r="G71" s="44">
        <v>14</v>
      </c>
      <c r="H71" s="44">
        <v>10</v>
      </c>
      <c r="I71" s="44">
        <v>12</v>
      </c>
      <c r="J71" s="57">
        <f t="shared" si="5"/>
        <v>83</v>
      </c>
      <c r="K71" s="48">
        <f t="shared" si="6"/>
        <v>0.6916666666666667</v>
      </c>
      <c r="L71" s="64">
        <v>10</v>
      </c>
      <c r="M71" s="52">
        <f>'[2]1yr'!$R$292</f>
        <v>0</v>
      </c>
      <c r="N71" s="56">
        <v>300</v>
      </c>
      <c r="O71" s="60">
        <f t="shared" si="7"/>
        <v>310</v>
      </c>
    </row>
    <row r="72" spans="2:15" ht="18" customHeight="1">
      <c r="B72" s="23">
        <v>510</v>
      </c>
      <c r="C72" s="18" t="s">
        <v>411</v>
      </c>
      <c r="D72" s="44">
        <v>20</v>
      </c>
      <c r="E72" s="44">
        <v>12</v>
      </c>
      <c r="F72" s="44">
        <v>11</v>
      </c>
      <c r="G72" s="44">
        <v>8</v>
      </c>
      <c r="H72" s="44">
        <v>8</v>
      </c>
      <c r="I72" s="44">
        <v>13</v>
      </c>
      <c r="J72" s="57">
        <f t="shared" si="5"/>
        <v>72</v>
      </c>
      <c r="K72" s="48">
        <f t="shared" si="6"/>
        <v>0.6</v>
      </c>
      <c r="L72" s="64">
        <v>40</v>
      </c>
      <c r="M72" s="52">
        <f>'[2]1yr'!$R$293</f>
        <v>0</v>
      </c>
      <c r="N72" s="56">
        <v>300</v>
      </c>
      <c r="O72" s="60">
        <f t="shared" si="7"/>
        <v>340</v>
      </c>
    </row>
    <row r="73" spans="2:15" ht="18" customHeight="1">
      <c r="B73" s="23">
        <v>511</v>
      </c>
      <c r="C73" s="18" t="s">
        <v>412</v>
      </c>
      <c r="D73" s="44">
        <v>19</v>
      </c>
      <c r="E73" s="44">
        <v>5</v>
      </c>
      <c r="F73" s="44">
        <v>5</v>
      </c>
      <c r="G73" s="44">
        <v>11</v>
      </c>
      <c r="H73" s="44">
        <v>5</v>
      </c>
      <c r="I73" s="44">
        <v>9</v>
      </c>
      <c r="J73" s="57">
        <f t="shared" si="5"/>
        <v>54</v>
      </c>
      <c r="K73" s="48">
        <f t="shared" si="6"/>
        <v>0.45</v>
      </c>
      <c r="L73" s="64">
        <v>165</v>
      </c>
      <c r="M73" s="52">
        <f>'[2]1yr'!$R$294</f>
        <v>0</v>
      </c>
      <c r="N73" s="56">
        <v>300</v>
      </c>
      <c r="O73" s="60">
        <f t="shared" si="7"/>
        <v>465</v>
      </c>
    </row>
    <row r="74" spans="2:15" ht="18" customHeight="1">
      <c r="B74" s="23">
        <v>512</v>
      </c>
      <c r="C74" s="18" t="s">
        <v>413</v>
      </c>
      <c r="D74" s="44">
        <v>20</v>
      </c>
      <c r="E74" s="44">
        <v>10</v>
      </c>
      <c r="F74" s="44">
        <v>6</v>
      </c>
      <c r="G74" s="44">
        <v>7</v>
      </c>
      <c r="H74" s="44">
        <v>10</v>
      </c>
      <c r="I74" s="44">
        <v>12</v>
      </c>
      <c r="J74" s="57">
        <f t="shared" si="5"/>
        <v>65</v>
      </c>
      <c r="K74" s="48">
        <f t="shared" si="6"/>
        <v>0.5416666666666666</v>
      </c>
      <c r="L74" s="64">
        <v>40</v>
      </c>
      <c r="M74" s="52">
        <f>'[2]1yr'!$R$295</f>
        <v>0</v>
      </c>
      <c r="N74" s="56">
        <v>300</v>
      </c>
      <c r="O74" s="60">
        <f t="shared" si="7"/>
        <v>340</v>
      </c>
    </row>
    <row r="75" spans="2:15" ht="18" customHeight="1">
      <c r="B75" s="23">
        <v>513</v>
      </c>
      <c r="C75" s="18" t="s">
        <v>414</v>
      </c>
      <c r="D75" s="44">
        <v>20</v>
      </c>
      <c r="E75" s="44">
        <v>10</v>
      </c>
      <c r="F75" s="44">
        <v>7</v>
      </c>
      <c r="G75" s="44">
        <v>7</v>
      </c>
      <c r="H75" s="44">
        <v>8</v>
      </c>
      <c r="I75" s="44">
        <v>7</v>
      </c>
      <c r="J75" s="57">
        <f t="shared" si="5"/>
        <v>59</v>
      </c>
      <c r="K75" s="48">
        <f t="shared" si="6"/>
        <v>0.49166666666666664</v>
      </c>
      <c r="L75" s="64">
        <v>20</v>
      </c>
      <c r="M75" s="52">
        <f>'[2]1yr'!$R$296</f>
        <v>0</v>
      </c>
      <c r="N75" s="56">
        <v>300</v>
      </c>
      <c r="O75" s="60">
        <f t="shared" si="7"/>
        <v>320</v>
      </c>
    </row>
    <row r="76" spans="2:15" ht="18" customHeight="1">
      <c r="B76" s="23">
        <v>514</v>
      </c>
      <c r="C76" s="18" t="s">
        <v>415</v>
      </c>
      <c r="D76" s="44">
        <v>17</v>
      </c>
      <c r="E76" s="44">
        <v>8</v>
      </c>
      <c r="F76" s="44">
        <v>7</v>
      </c>
      <c r="G76" s="44">
        <v>9</v>
      </c>
      <c r="H76" s="44">
        <v>10</v>
      </c>
      <c r="I76" s="44">
        <v>14</v>
      </c>
      <c r="J76" s="57">
        <f t="shared" si="5"/>
        <v>65</v>
      </c>
      <c r="K76" s="48">
        <f t="shared" si="6"/>
        <v>0.5416666666666666</v>
      </c>
      <c r="L76" s="64">
        <v>25</v>
      </c>
      <c r="M76" s="52">
        <f>'[2]1yr'!$R$297</f>
        <v>0</v>
      </c>
      <c r="N76" s="56">
        <v>300</v>
      </c>
      <c r="O76" s="60">
        <f t="shared" si="7"/>
        <v>325</v>
      </c>
    </row>
    <row r="77" spans="2:15" ht="18" customHeight="1">
      <c r="B77" s="23">
        <v>515</v>
      </c>
      <c r="C77" s="18" t="s">
        <v>416</v>
      </c>
      <c r="D77" s="44">
        <v>20</v>
      </c>
      <c r="E77" s="44">
        <v>10</v>
      </c>
      <c r="F77" s="44">
        <v>12</v>
      </c>
      <c r="G77" s="44">
        <v>11</v>
      </c>
      <c r="H77" s="44">
        <v>7</v>
      </c>
      <c r="I77" s="44">
        <v>16</v>
      </c>
      <c r="J77" s="57">
        <f t="shared" si="5"/>
        <v>76</v>
      </c>
      <c r="K77" s="48">
        <f t="shared" si="6"/>
        <v>0.6333333333333333</v>
      </c>
      <c r="L77" s="64">
        <v>30</v>
      </c>
      <c r="M77" s="52">
        <f>'[2]1yr'!$R$298</f>
        <v>20</v>
      </c>
      <c r="N77" s="56">
        <v>300</v>
      </c>
      <c r="O77" s="60">
        <f t="shared" si="7"/>
        <v>350</v>
      </c>
    </row>
    <row r="78" spans="2:15" ht="18" customHeight="1">
      <c r="B78" s="23">
        <v>516</v>
      </c>
      <c r="C78" s="18" t="s">
        <v>417</v>
      </c>
      <c r="D78" s="44">
        <v>20</v>
      </c>
      <c r="E78" s="44">
        <v>9</v>
      </c>
      <c r="F78" s="44">
        <v>5</v>
      </c>
      <c r="G78" s="44">
        <v>8</v>
      </c>
      <c r="H78" s="44">
        <v>6</v>
      </c>
      <c r="I78" s="44">
        <v>11</v>
      </c>
      <c r="J78" s="57">
        <f t="shared" si="5"/>
        <v>59</v>
      </c>
      <c r="K78" s="48">
        <f t="shared" si="6"/>
        <v>0.49166666666666664</v>
      </c>
      <c r="L78" s="64">
        <v>5</v>
      </c>
      <c r="M78" s="52">
        <f>'[2]1yr'!$R$299</f>
        <v>0</v>
      </c>
      <c r="N78" s="56">
        <v>300</v>
      </c>
      <c r="O78" s="60">
        <f t="shared" si="7"/>
        <v>305</v>
      </c>
    </row>
    <row r="79" spans="2:15" ht="18" customHeight="1">
      <c r="B79" s="23">
        <v>517</v>
      </c>
      <c r="C79" s="18" t="s">
        <v>418</v>
      </c>
      <c r="D79" s="44">
        <v>20</v>
      </c>
      <c r="E79" s="44">
        <v>9</v>
      </c>
      <c r="F79" s="44">
        <v>4</v>
      </c>
      <c r="G79" s="44">
        <v>7</v>
      </c>
      <c r="H79" s="44">
        <v>9</v>
      </c>
      <c r="I79" s="44">
        <v>13</v>
      </c>
      <c r="J79" s="57">
        <f t="shared" si="5"/>
        <v>62</v>
      </c>
      <c r="K79" s="48">
        <f t="shared" si="6"/>
        <v>0.5166666666666667</v>
      </c>
      <c r="L79" s="64">
        <v>105</v>
      </c>
      <c r="M79" s="52">
        <f>'[2]1yr'!$R$300</f>
        <v>20</v>
      </c>
      <c r="N79" s="56">
        <v>300</v>
      </c>
      <c r="O79" s="60">
        <f t="shared" si="7"/>
        <v>425</v>
      </c>
    </row>
    <row r="80" spans="2:15" ht="18" customHeight="1">
      <c r="B80" s="23">
        <v>518</v>
      </c>
      <c r="C80" s="18" t="s">
        <v>419</v>
      </c>
      <c r="D80" s="44">
        <v>20</v>
      </c>
      <c r="E80" s="44">
        <v>9</v>
      </c>
      <c r="F80" s="44">
        <v>12</v>
      </c>
      <c r="G80" s="44">
        <v>11</v>
      </c>
      <c r="H80" s="44">
        <v>7</v>
      </c>
      <c r="I80" s="44">
        <v>6</v>
      </c>
      <c r="J80" s="57">
        <f t="shared" si="5"/>
        <v>65</v>
      </c>
      <c r="K80" s="48">
        <f t="shared" si="6"/>
        <v>0.5416666666666666</v>
      </c>
      <c r="L80" s="64">
        <v>90</v>
      </c>
      <c r="M80" s="52">
        <f>'[2]1yr'!$R$301</f>
        <v>20</v>
      </c>
      <c r="N80" s="56">
        <v>500</v>
      </c>
      <c r="O80" s="60">
        <f t="shared" si="7"/>
        <v>610</v>
      </c>
    </row>
    <row r="81" spans="2:15" ht="18" customHeight="1">
      <c r="B81" s="23">
        <v>519</v>
      </c>
      <c r="C81" s="18" t="s">
        <v>420</v>
      </c>
      <c r="D81" s="44">
        <v>18</v>
      </c>
      <c r="E81" s="44" t="s">
        <v>173</v>
      </c>
      <c r="F81" s="44" t="s">
        <v>173</v>
      </c>
      <c r="G81" s="44" t="s">
        <v>173</v>
      </c>
      <c r="H81" s="44">
        <v>5</v>
      </c>
      <c r="I81" s="44">
        <v>7</v>
      </c>
      <c r="J81" s="57">
        <f t="shared" si="5"/>
        <v>30</v>
      </c>
      <c r="K81" s="48">
        <f t="shared" si="6"/>
        <v>0.25</v>
      </c>
      <c r="L81" s="64">
        <v>180</v>
      </c>
      <c r="M81" s="52">
        <f>'[2]1yr'!$R$302</f>
        <v>0</v>
      </c>
      <c r="N81" s="56">
        <v>300</v>
      </c>
      <c r="O81" s="60">
        <f t="shared" si="7"/>
        <v>480</v>
      </c>
    </row>
    <row r="82" spans="2:15" ht="18" customHeight="1">
      <c r="B82" s="23">
        <v>520</v>
      </c>
      <c r="C82" s="18" t="s">
        <v>421</v>
      </c>
      <c r="D82" s="44">
        <v>18</v>
      </c>
      <c r="E82" s="44" t="s">
        <v>173</v>
      </c>
      <c r="F82" s="44" t="s">
        <v>173</v>
      </c>
      <c r="G82" s="44">
        <v>11</v>
      </c>
      <c r="H82" s="44">
        <v>14</v>
      </c>
      <c r="I82" s="44">
        <v>11</v>
      </c>
      <c r="J82" s="57">
        <f t="shared" si="5"/>
        <v>54</v>
      </c>
      <c r="K82" s="48">
        <f t="shared" si="6"/>
        <v>0.45</v>
      </c>
      <c r="L82" s="64">
        <v>30</v>
      </c>
      <c r="M82" s="52">
        <f>'[2]1yr'!$R$303</f>
        <v>0</v>
      </c>
      <c r="N82" s="56">
        <v>300</v>
      </c>
      <c r="O82" s="60">
        <f t="shared" si="7"/>
        <v>330</v>
      </c>
    </row>
    <row r="83" spans="2:15" ht="18" customHeight="1">
      <c r="B83" s="23">
        <v>521</v>
      </c>
      <c r="C83" s="25" t="s">
        <v>422</v>
      </c>
      <c r="D83" s="44">
        <v>20</v>
      </c>
      <c r="E83" s="44">
        <v>7</v>
      </c>
      <c r="F83" s="44">
        <v>8</v>
      </c>
      <c r="G83" s="44">
        <v>12</v>
      </c>
      <c r="H83" s="44">
        <v>8</v>
      </c>
      <c r="I83" s="44">
        <v>14</v>
      </c>
      <c r="J83" s="57">
        <f t="shared" si="5"/>
        <v>69</v>
      </c>
      <c r="K83" s="48">
        <f t="shared" si="6"/>
        <v>0.575</v>
      </c>
      <c r="L83" s="64">
        <v>55</v>
      </c>
      <c r="M83" s="52">
        <f>'[2]1yr'!$R$304</f>
        <v>20</v>
      </c>
      <c r="N83" s="56">
        <v>300</v>
      </c>
      <c r="O83" s="60">
        <f t="shared" si="7"/>
        <v>375</v>
      </c>
    </row>
    <row r="84" spans="2:15" ht="18" customHeight="1">
      <c r="B84" s="23">
        <v>522</v>
      </c>
      <c r="C84" s="18" t="s">
        <v>423</v>
      </c>
      <c r="D84" s="44">
        <v>18</v>
      </c>
      <c r="E84" s="44" t="s">
        <v>173</v>
      </c>
      <c r="F84" s="44">
        <v>12</v>
      </c>
      <c r="G84" s="44" t="s">
        <v>173</v>
      </c>
      <c r="H84" s="44">
        <v>7</v>
      </c>
      <c r="I84" s="44">
        <v>8</v>
      </c>
      <c r="J84" s="57">
        <f t="shared" si="5"/>
        <v>45</v>
      </c>
      <c r="K84" s="48">
        <f t="shared" si="6"/>
        <v>0.375</v>
      </c>
      <c r="L84" s="64">
        <v>115</v>
      </c>
      <c r="M84" s="52">
        <f>'[2]1yr'!$R$305</f>
        <v>20</v>
      </c>
      <c r="N84" s="56">
        <v>300</v>
      </c>
      <c r="O84" s="60">
        <f t="shared" si="7"/>
        <v>435</v>
      </c>
    </row>
    <row r="85" spans="2:15" ht="18" customHeight="1">
      <c r="B85" s="23">
        <v>523</v>
      </c>
      <c r="C85" s="18" t="s">
        <v>424</v>
      </c>
      <c r="D85" s="44">
        <v>20</v>
      </c>
      <c r="E85" s="44">
        <v>9</v>
      </c>
      <c r="F85" s="44">
        <v>4</v>
      </c>
      <c r="G85" s="44">
        <v>12</v>
      </c>
      <c r="H85" s="44">
        <v>6</v>
      </c>
      <c r="I85" s="44">
        <v>10</v>
      </c>
      <c r="J85" s="57">
        <f t="shared" si="5"/>
        <v>61</v>
      </c>
      <c r="K85" s="48">
        <f t="shared" si="6"/>
        <v>0.5083333333333333</v>
      </c>
      <c r="L85" s="64">
        <v>110</v>
      </c>
      <c r="M85" s="52">
        <f>'[2]1yr'!$R$306</f>
        <v>0</v>
      </c>
      <c r="N85" s="56">
        <v>300</v>
      </c>
      <c r="O85" s="60">
        <f t="shared" si="7"/>
        <v>410</v>
      </c>
    </row>
    <row r="86" spans="2:15" ht="18" customHeight="1">
      <c r="B86" s="23">
        <v>524</v>
      </c>
      <c r="C86" s="18" t="s">
        <v>425</v>
      </c>
      <c r="D86" s="44">
        <v>20</v>
      </c>
      <c r="E86" s="44">
        <v>15</v>
      </c>
      <c r="F86" s="44">
        <v>2</v>
      </c>
      <c r="G86" s="44">
        <v>7</v>
      </c>
      <c r="H86" s="44">
        <v>9</v>
      </c>
      <c r="I86" s="44">
        <v>8</v>
      </c>
      <c r="J86" s="57">
        <f t="shared" si="5"/>
        <v>61</v>
      </c>
      <c r="K86" s="48">
        <f t="shared" si="6"/>
        <v>0.5083333333333333</v>
      </c>
      <c r="L86" s="64">
        <v>85</v>
      </c>
      <c r="M86" s="52">
        <f>'[2]1yr'!$R$307</f>
        <v>0</v>
      </c>
      <c r="N86" s="56">
        <v>300</v>
      </c>
      <c r="O86" s="60">
        <f t="shared" si="7"/>
        <v>385</v>
      </c>
    </row>
    <row r="87" spans="2:15" ht="18" customHeight="1">
      <c r="B87" s="23">
        <v>525</v>
      </c>
      <c r="C87" s="18" t="s">
        <v>426</v>
      </c>
      <c r="D87" s="44">
        <v>20</v>
      </c>
      <c r="E87" s="44">
        <v>9</v>
      </c>
      <c r="F87" s="44">
        <v>5</v>
      </c>
      <c r="G87" s="44">
        <v>12</v>
      </c>
      <c r="H87" s="44">
        <v>7</v>
      </c>
      <c r="I87" s="44">
        <v>9</v>
      </c>
      <c r="J87" s="57">
        <f t="shared" si="5"/>
        <v>62</v>
      </c>
      <c r="K87" s="48">
        <f t="shared" si="6"/>
        <v>0.5166666666666667</v>
      </c>
      <c r="L87" s="64">
        <v>150</v>
      </c>
      <c r="M87" s="52">
        <f>'[2]1yr'!$R$308</f>
        <v>0</v>
      </c>
      <c r="N87" s="56">
        <v>300</v>
      </c>
      <c r="O87" s="60">
        <f t="shared" si="7"/>
        <v>450</v>
      </c>
    </row>
    <row r="88" spans="2:15" ht="18" customHeight="1">
      <c r="B88" s="23">
        <v>526</v>
      </c>
      <c r="C88" s="22" t="s">
        <v>427</v>
      </c>
      <c r="D88" s="44">
        <v>18</v>
      </c>
      <c r="E88" s="44" t="s">
        <v>173</v>
      </c>
      <c r="F88" s="44">
        <v>2</v>
      </c>
      <c r="G88" s="44" t="s">
        <v>173</v>
      </c>
      <c r="H88" s="44" t="s">
        <v>173</v>
      </c>
      <c r="I88" s="44" t="s">
        <v>173</v>
      </c>
      <c r="J88" s="57">
        <f t="shared" si="5"/>
        <v>20</v>
      </c>
      <c r="K88" s="48">
        <f t="shared" si="6"/>
        <v>0.16666666666666666</v>
      </c>
      <c r="L88" s="64">
        <v>190</v>
      </c>
      <c r="M88" s="52">
        <f>'[2]1yr'!$R$309</f>
        <v>0</v>
      </c>
      <c r="N88" s="56">
        <v>300</v>
      </c>
      <c r="O88" s="60">
        <f t="shared" si="7"/>
        <v>490</v>
      </c>
    </row>
    <row r="89" spans="2:15" ht="18" customHeight="1">
      <c r="B89" s="23">
        <v>527</v>
      </c>
      <c r="C89" s="18" t="s">
        <v>428</v>
      </c>
      <c r="D89" s="44">
        <v>20</v>
      </c>
      <c r="E89" s="44">
        <v>7</v>
      </c>
      <c r="F89" s="44">
        <v>6</v>
      </c>
      <c r="G89" s="44">
        <v>10</v>
      </c>
      <c r="H89" s="44">
        <v>8</v>
      </c>
      <c r="I89" s="44">
        <v>14</v>
      </c>
      <c r="J89" s="57">
        <f t="shared" si="5"/>
        <v>65</v>
      </c>
      <c r="K89" s="48">
        <f t="shared" si="6"/>
        <v>0.5416666666666666</v>
      </c>
      <c r="L89" s="64">
        <v>60</v>
      </c>
      <c r="M89" s="52">
        <f>'[2]1yr'!$R$310</f>
        <v>0</v>
      </c>
      <c r="N89" s="56">
        <v>300</v>
      </c>
      <c r="O89" s="60">
        <f t="shared" si="7"/>
        <v>360</v>
      </c>
    </row>
    <row r="90" spans="2:15" ht="18" customHeight="1">
      <c r="B90" s="23">
        <v>528</v>
      </c>
      <c r="C90" s="18" t="s">
        <v>429</v>
      </c>
      <c r="D90" s="44">
        <v>20</v>
      </c>
      <c r="E90" s="44">
        <v>8</v>
      </c>
      <c r="F90" s="44">
        <v>12</v>
      </c>
      <c r="G90" s="44">
        <v>12</v>
      </c>
      <c r="H90" s="44">
        <v>9</v>
      </c>
      <c r="I90" s="44" t="s">
        <v>173</v>
      </c>
      <c r="J90" s="57">
        <f t="shared" si="5"/>
        <v>61</v>
      </c>
      <c r="K90" s="48">
        <f t="shared" si="6"/>
        <v>0.5083333333333333</v>
      </c>
      <c r="L90" s="64">
        <v>85</v>
      </c>
      <c r="M90" s="52">
        <f>'[2]1yr'!$R$311</f>
        <v>0</v>
      </c>
      <c r="N90" s="56">
        <v>500</v>
      </c>
      <c r="O90" s="60">
        <f t="shared" si="7"/>
        <v>585</v>
      </c>
    </row>
    <row r="91" spans="2:15" ht="18" customHeight="1">
      <c r="B91" s="23">
        <v>529</v>
      </c>
      <c r="C91" s="18" t="s">
        <v>430</v>
      </c>
      <c r="D91" s="44">
        <v>20</v>
      </c>
      <c r="E91" s="44">
        <v>8</v>
      </c>
      <c r="F91" s="44">
        <v>0</v>
      </c>
      <c r="G91" s="44">
        <v>12</v>
      </c>
      <c r="H91" s="44">
        <v>9</v>
      </c>
      <c r="I91" s="44">
        <v>16</v>
      </c>
      <c r="J91" s="57">
        <f t="shared" si="5"/>
        <v>65</v>
      </c>
      <c r="K91" s="48">
        <f t="shared" si="6"/>
        <v>0.5416666666666666</v>
      </c>
      <c r="L91" s="64">
        <v>125</v>
      </c>
      <c r="M91" s="52">
        <f>'[2]1yr'!$R$312</f>
        <v>0</v>
      </c>
      <c r="N91" s="56">
        <v>300</v>
      </c>
      <c r="O91" s="60">
        <f t="shared" si="7"/>
        <v>425</v>
      </c>
    </row>
    <row r="92" spans="2:15" ht="18" customHeight="1">
      <c r="B92" s="23">
        <v>530</v>
      </c>
      <c r="C92" s="22" t="s">
        <v>431</v>
      </c>
      <c r="D92" s="44">
        <v>20</v>
      </c>
      <c r="E92" s="44">
        <v>5</v>
      </c>
      <c r="F92" s="44">
        <v>5</v>
      </c>
      <c r="G92" s="44">
        <v>9</v>
      </c>
      <c r="H92" s="44">
        <v>5</v>
      </c>
      <c r="I92" s="44">
        <v>13</v>
      </c>
      <c r="J92" s="57">
        <f t="shared" si="5"/>
        <v>57</v>
      </c>
      <c r="K92" s="48">
        <f t="shared" si="6"/>
        <v>0.475</v>
      </c>
      <c r="L92" s="64">
        <v>180</v>
      </c>
      <c r="M92" s="52">
        <f>'[2]1yr'!$R$313</f>
        <v>0</v>
      </c>
      <c r="N92" s="56">
        <v>300</v>
      </c>
      <c r="O92" s="60">
        <f t="shared" si="7"/>
        <v>480</v>
      </c>
    </row>
    <row r="93" spans="2:15" ht="18" customHeight="1">
      <c r="B93" s="23">
        <v>531</v>
      </c>
      <c r="C93" s="18" t="s">
        <v>432</v>
      </c>
      <c r="D93" s="44">
        <v>20</v>
      </c>
      <c r="E93" s="44">
        <v>9</v>
      </c>
      <c r="F93" s="44">
        <v>6</v>
      </c>
      <c r="G93" s="44">
        <v>6</v>
      </c>
      <c r="H93" s="44">
        <v>6</v>
      </c>
      <c r="I93" s="44">
        <v>16</v>
      </c>
      <c r="J93" s="57">
        <f t="shared" si="5"/>
        <v>63</v>
      </c>
      <c r="K93" s="48">
        <f t="shared" si="6"/>
        <v>0.525</v>
      </c>
      <c r="L93" s="64">
        <v>100</v>
      </c>
      <c r="M93" s="52">
        <f>'[2]1yr'!$R$314</f>
        <v>0</v>
      </c>
      <c r="N93" s="56">
        <v>300</v>
      </c>
      <c r="O93" s="60">
        <f t="shared" si="7"/>
        <v>400</v>
      </c>
    </row>
    <row r="94" spans="2:15" ht="18" customHeight="1">
      <c r="B94" s="23">
        <v>532</v>
      </c>
      <c r="C94" s="18" t="s">
        <v>433</v>
      </c>
      <c r="D94" s="44">
        <v>20</v>
      </c>
      <c r="E94" s="44">
        <v>8</v>
      </c>
      <c r="F94" s="44">
        <v>4</v>
      </c>
      <c r="G94" s="44">
        <v>10</v>
      </c>
      <c r="H94" s="44">
        <v>9</v>
      </c>
      <c r="I94" s="44">
        <v>12</v>
      </c>
      <c r="J94" s="57">
        <f t="shared" si="5"/>
        <v>63</v>
      </c>
      <c r="K94" s="48">
        <f t="shared" si="6"/>
        <v>0.525</v>
      </c>
      <c r="L94" s="64">
        <v>50</v>
      </c>
      <c r="M94" s="52">
        <f>'[2]1yr'!$R$315</f>
        <v>0</v>
      </c>
      <c r="N94" s="56">
        <v>300</v>
      </c>
      <c r="O94" s="60">
        <f t="shared" si="7"/>
        <v>350</v>
      </c>
    </row>
    <row r="95" spans="2:15" ht="18" customHeight="1">
      <c r="B95" s="23">
        <v>533</v>
      </c>
      <c r="C95" s="18" t="s">
        <v>434</v>
      </c>
      <c r="D95" s="44">
        <v>20</v>
      </c>
      <c r="E95" s="44">
        <v>11</v>
      </c>
      <c r="F95" s="44">
        <v>11</v>
      </c>
      <c r="G95" s="44">
        <v>8</v>
      </c>
      <c r="H95" s="44">
        <v>10</v>
      </c>
      <c r="I95" s="44">
        <v>16</v>
      </c>
      <c r="J95" s="57">
        <f t="shared" si="5"/>
        <v>76</v>
      </c>
      <c r="K95" s="48">
        <f t="shared" si="6"/>
        <v>0.6333333333333333</v>
      </c>
      <c r="L95" s="64">
        <v>25</v>
      </c>
      <c r="M95" s="52">
        <f>'[2]1yr'!$R$316</f>
        <v>0</v>
      </c>
      <c r="N95" s="56">
        <v>300</v>
      </c>
      <c r="O95" s="60">
        <f t="shared" si="7"/>
        <v>325</v>
      </c>
    </row>
    <row r="96" spans="2:15" ht="18" customHeight="1">
      <c r="B96" s="23">
        <v>534</v>
      </c>
      <c r="C96" s="18" t="s">
        <v>435</v>
      </c>
      <c r="D96" s="44">
        <v>16</v>
      </c>
      <c r="E96" s="44">
        <v>7</v>
      </c>
      <c r="F96" s="44">
        <v>14</v>
      </c>
      <c r="G96" s="44" t="s">
        <v>173</v>
      </c>
      <c r="H96" s="44" t="s">
        <v>173</v>
      </c>
      <c r="I96" s="44" t="s">
        <v>173</v>
      </c>
      <c r="J96" s="57">
        <f t="shared" si="5"/>
        <v>37</v>
      </c>
      <c r="K96" s="48">
        <f t="shared" si="6"/>
        <v>0.30833333333333335</v>
      </c>
      <c r="L96" s="64">
        <v>120</v>
      </c>
      <c r="M96" s="52">
        <f>'[2]1yr'!$R$317</f>
        <v>0</v>
      </c>
      <c r="N96" s="56">
        <v>300</v>
      </c>
      <c r="O96" s="60">
        <f t="shared" si="7"/>
        <v>420</v>
      </c>
    </row>
    <row r="97" spans="2:15" ht="18" customHeight="1">
      <c r="B97" s="23">
        <v>535</v>
      </c>
      <c r="C97" s="18" t="s">
        <v>436</v>
      </c>
      <c r="D97" s="44">
        <v>20</v>
      </c>
      <c r="E97" s="44">
        <v>7</v>
      </c>
      <c r="F97" s="44">
        <v>10</v>
      </c>
      <c r="G97" s="44">
        <v>6</v>
      </c>
      <c r="H97" s="44">
        <v>5</v>
      </c>
      <c r="I97" s="44">
        <v>7</v>
      </c>
      <c r="J97" s="57">
        <f t="shared" si="5"/>
        <v>55</v>
      </c>
      <c r="K97" s="48">
        <f t="shared" si="6"/>
        <v>0.4583333333333333</v>
      </c>
      <c r="L97" s="64">
        <v>75</v>
      </c>
      <c r="M97" s="52">
        <f>'[2]1yr'!$R$318</f>
        <v>0</v>
      </c>
      <c r="N97" s="56">
        <v>300</v>
      </c>
      <c r="O97" s="60">
        <f t="shared" si="7"/>
        <v>375</v>
      </c>
    </row>
    <row r="98" spans="2:15" ht="18" customHeight="1">
      <c r="B98" s="23">
        <v>536</v>
      </c>
      <c r="C98" s="18" t="s">
        <v>75</v>
      </c>
      <c r="D98" s="44">
        <v>20</v>
      </c>
      <c r="E98" s="44">
        <v>7</v>
      </c>
      <c r="F98" s="44">
        <v>4</v>
      </c>
      <c r="G98" s="44">
        <v>15</v>
      </c>
      <c r="H98" s="44">
        <v>6</v>
      </c>
      <c r="I98" s="44">
        <v>5</v>
      </c>
      <c r="J98" s="57">
        <f t="shared" si="5"/>
        <v>57</v>
      </c>
      <c r="K98" s="48">
        <f t="shared" si="6"/>
        <v>0.475</v>
      </c>
      <c r="L98" s="64">
        <v>190</v>
      </c>
      <c r="M98" s="52">
        <f>'[2]1yr'!$R$319</f>
        <v>0</v>
      </c>
      <c r="N98" s="56">
        <v>300</v>
      </c>
      <c r="O98" s="60">
        <f t="shared" si="7"/>
        <v>490</v>
      </c>
    </row>
    <row r="99" spans="2:15" ht="18" customHeight="1">
      <c r="B99" s="23">
        <v>537</v>
      </c>
      <c r="C99" s="18" t="s">
        <v>437</v>
      </c>
      <c r="D99" s="44">
        <v>20</v>
      </c>
      <c r="E99" s="44">
        <v>13</v>
      </c>
      <c r="F99" s="44">
        <v>0</v>
      </c>
      <c r="G99" s="44">
        <v>6</v>
      </c>
      <c r="H99" s="44">
        <v>11</v>
      </c>
      <c r="I99" s="44">
        <v>8</v>
      </c>
      <c r="J99" s="57">
        <f t="shared" si="5"/>
        <v>58</v>
      </c>
      <c r="K99" s="48">
        <f t="shared" si="6"/>
        <v>0.48333333333333334</v>
      </c>
      <c r="L99" s="64">
        <v>80</v>
      </c>
      <c r="M99" s="52">
        <f>'[2]1yr'!$R$320</f>
        <v>0</v>
      </c>
      <c r="N99" s="56">
        <v>700</v>
      </c>
      <c r="O99" s="60">
        <f t="shared" si="7"/>
        <v>780</v>
      </c>
    </row>
    <row r="100" spans="2:15" ht="18" customHeight="1">
      <c r="B100" s="23">
        <v>538</v>
      </c>
      <c r="C100" s="18" t="s">
        <v>438</v>
      </c>
      <c r="D100" s="44">
        <v>20</v>
      </c>
      <c r="E100" s="44">
        <v>9</v>
      </c>
      <c r="F100" s="44" t="s">
        <v>173</v>
      </c>
      <c r="G100" s="44">
        <v>12</v>
      </c>
      <c r="H100" s="44">
        <v>4</v>
      </c>
      <c r="I100" s="44">
        <v>14</v>
      </c>
      <c r="J100" s="57">
        <f t="shared" si="5"/>
        <v>59</v>
      </c>
      <c r="K100" s="48">
        <f t="shared" si="6"/>
        <v>0.49166666666666664</v>
      </c>
      <c r="L100" s="64">
        <v>45</v>
      </c>
      <c r="M100" s="52">
        <f>'[2]1yr'!$R$321</f>
        <v>0</v>
      </c>
      <c r="N100" s="56">
        <v>300</v>
      </c>
      <c r="O100" s="60">
        <f t="shared" si="7"/>
        <v>345</v>
      </c>
    </row>
    <row r="101" spans="2:15" ht="18" customHeight="1">
      <c r="B101" s="23">
        <v>539</v>
      </c>
      <c r="C101" s="15" t="s">
        <v>439</v>
      </c>
      <c r="D101" s="44">
        <v>20</v>
      </c>
      <c r="E101" s="44">
        <v>2</v>
      </c>
      <c r="F101" s="44">
        <v>4</v>
      </c>
      <c r="G101" s="44">
        <v>11</v>
      </c>
      <c r="H101" s="44">
        <v>7</v>
      </c>
      <c r="I101" s="44">
        <v>10</v>
      </c>
      <c r="J101" s="57">
        <f t="shared" si="5"/>
        <v>54</v>
      </c>
      <c r="K101" s="48">
        <f t="shared" si="6"/>
        <v>0.45</v>
      </c>
      <c r="L101" s="64">
        <v>75</v>
      </c>
      <c r="M101" s="52">
        <f>'[2]1yr'!$R$322</f>
        <v>0</v>
      </c>
      <c r="N101" s="56">
        <v>300</v>
      </c>
      <c r="O101" s="60">
        <f t="shared" si="7"/>
        <v>375</v>
      </c>
    </row>
    <row r="102" spans="2:15" ht="18" customHeight="1">
      <c r="B102" s="23">
        <v>540</v>
      </c>
      <c r="C102" s="18" t="s">
        <v>440</v>
      </c>
      <c r="D102" s="44">
        <v>20</v>
      </c>
      <c r="E102" s="44">
        <v>3</v>
      </c>
      <c r="F102" s="44">
        <v>2</v>
      </c>
      <c r="G102" s="44">
        <v>8</v>
      </c>
      <c r="H102" s="44">
        <v>7</v>
      </c>
      <c r="I102" s="44">
        <v>7</v>
      </c>
      <c r="J102" s="57">
        <f t="shared" si="5"/>
        <v>47</v>
      </c>
      <c r="K102" s="48">
        <f t="shared" si="6"/>
        <v>0.39166666666666666</v>
      </c>
      <c r="L102" s="64">
        <v>65</v>
      </c>
      <c r="M102" s="52">
        <f>'[2]1yr'!$R$323</f>
        <v>20</v>
      </c>
      <c r="N102" s="56">
        <v>500</v>
      </c>
      <c r="O102" s="60">
        <f t="shared" si="7"/>
        <v>585</v>
      </c>
    </row>
    <row r="103" spans="2:15" ht="18" customHeight="1">
      <c r="B103" s="23">
        <v>541</v>
      </c>
      <c r="C103" s="18" t="s">
        <v>441</v>
      </c>
      <c r="D103" s="44">
        <v>20</v>
      </c>
      <c r="E103" s="44">
        <v>13</v>
      </c>
      <c r="F103" s="44">
        <v>4</v>
      </c>
      <c r="G103" s="44">
        <v>9</v>
      </c>
      <c r="H103" s="44">
        <v>13</v>
      </c>
      <c r="I103" s="44">
        <v>11</v>
      </c>
      <c r="J103" s="57">
        <f t="shared" si="5"/>
        <v>70</v>
      </c>
      <c r="K103" s="48">
        <f t="shared" si="6"/>
        <v>0.5833333333333334</v>
      </c>
      <c r="L103" s="64">
        <v>45</v>
      </c>
      <c r="M103" s="52">
        <f>'[2]1yr'!$R$324</f>
        <v>0</v>
      </c>
      <c r="N103" s="56">
        <v>300</v>
      </c>
      <c r="O103" s="60">
        <f t="shared" si="7"/>
        <v>345</v>
      </c>
    </row>
    <row r="104" spans="2:15" ht="18" customHeight="1">
      <c r="B104" s="23">
        <v>542</v>
      </c>
      <c r="C104" s="18" t="s">
        <v>442</v>
      </c>
      <c r="D104" s="44">
        <v>20</v>
      </c>
      <c r="E104" s="44">
        <v>5</v>
      </c>
      <c r="F104" s="44">
        <v>11</v>
      </c>
      <c r="G104" s="44">
        <v>9</v>
      </c>
      <c r="H104" s="44">
        <v>7</v>
      </c>
      <c r="I104" s="44">
        <v>12</v>
      </c>
      <c r="J104" s="57">
        <f t="shared" si="5"/>
        <v>64</v>
      </c>
      <c r="K104" s="48">
        <f t="shared" si="6"/>
        <v>0.5333333333333333</v>
      </c>
      <c r="L104" s="64">
        <v>185</v>
      </c>
      <c r="M104" s="52">
        <f>'[2]1yr'!$R$325</f>
        <v>0</v>
      </c>
      <c r="N104" s="56">
        <v>700</v>
      </c>
      <c r="O104" s="60">
        <f t="shared" si="7"/>
        <v>885</v>
      </c>
    </row>
    <row r="105" spans="2:15" ht="18" customHeight="1" thickBot="1">
      <c r="B105" s="69">
        <v>543</v>
      </c>
      <c r="C105" s="21" t="s">
        <v>443</v>
      </c>
      <c r="D105" s="45">
        <v>20</v>
      </c>
      <c r="E105" s="45">
        <v>13</v>
      </c>
      <c r="F105" s="45">
        <v>10</v>
      </c>
      <c r="G105" s="45">
        <v>13</v>
      </c>
      <c r="H105" s="45">
        <v>9</v>
      </c>
      <c r="I105" s="45">
        <v>15</v>
      </c>
      <c r="J105" s="57">
        <f t="shared" si="5"/>
        <v>80</v>
      </c>
      <c r="K105" s="49">
        <f t="shared" si="6"/>
        <v>0.6666666666666666</v>
      </c>
      <c r="L105" s="66">
        <v>30</v>
      </c>
      <c r="M105" s="67">
        <f>'[2]1yr'!$R$326</f>
        <v>0</v>
      </c>
      <c r="N105" s="68">
        <v>700</v>
      </c>
      <c r="O105" s="60">
        <f t="shared" si="7"/>
        <v>730</v>
      </c>
    </row>
    <row r="106" spans="2:11" ht="15" customHeight="1" thickTop="1">
      <c r="B106" s="29"/>
      <c r="C106" s="1" t="s">
        <v>535</v>
      </c>
      <c r="D106" s="13"/>
      <c r="E106" s="12"/>
      <c r="F106" s="13"/>
      <c r="G106" s="12"/>
      <c r="H106" s="13"/>
      <c r="I106" s="13"/>
      <c r="J106" s="12"/>
      <c r="K106" s="27"/>
    </row>
    <row r="107" spans="2:11" ht="15" customHeight="1">
      <c r="B107" s="29"/>
      <c r="C107" s="28"/>
      <c r="D107" s="13"/>
      <c r="E107" s="12"/>
      <c r="F107" s="13"/>
      <c r="G107" s="12"/>
      <c r="H107" s="13"/>
      <c r="I107" s="13"/>
      <c r="J107" s="12"/>
      <c r="K107" s="27"/>
    </row>
    <row r="108" spans="2:13" ht="15" customHeight="1">
      <c r="B108" s="29"/>
      <c r="C108" s="28"/>
      <c r="D108" s="13"/>
      <c r="E108" s="12"/>
      <c r="F108" s="13"/>
      <c r="G108" s="12"/>
      <c r="H108" s="13"/>
      <c r="I108" s="13"/>
      <c r="J108" s="12"/>
      <c r="K108" s="189" t="s">
        <v>534</v>
      </c>
      <c r="L108" s="189"/>
      <c r="M108" s="189"/>
    </row>
    <row r="109" spans="2:10" ht="13.5">
      <c r="B109" s="8"/>
      <c r="C109" s="1"/>
      <c r="D109" s="9"/>
      <c r="E109" s="9"/>
      <c r="F109" s="9"/>
      <c r="G109" s="9"/>
      <c r="H109" s="9"/>
      <c r="I109" s="9"/>
      <c r="J109" s="9"/>
    </row>
    <row r="110" spans="2:10" ht="13.5">
      <c r="B110" s="8"/>
      <c r="C110" s="1"/>
      <c r="D110" s="9"/>
      <c r="E110" s="9"/>
      <c r="F110" s="9"/>
      <c r="G110" s="9"/>
      <c r="H110" s="9"/>
      <c r="I110" s="9"/>
      <c r="J110" s="9"/>
    </row>
    <row r="111" ht="13.5">
      <c r="B111" s="8"/>
    </row>
    <row r="112" spans="2:10" ht="18" customHeight="1">
      <c r="B112" s="8"/>
      <c r="C112" s="1"/>
      <c r="D112" s="9"/>
      <c r="E112" s="9"/>
      <c r="F112" s="9"/>
      <c r="G112" s="9"/>
      <c r="H112" s="9"/>
      <c r="I112" s="9"/>
      <c r="J112" s="9"/>
    </row>
    <row r="113" spans="2:15" ht="15" customHeight="1">
      <c r="B113" s="154" t="str">
        <f>B1</f>
        <v>University College for Boys, University of Peshawar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</row>
    <row r="114" spans="2:15" ht="15">
      <c r="B114" s="155" t="str">
        <f>B2</f>
        <v>FIRST  Monthly Test Result -- October, 2011 </v>
      </c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</row>
    <row r="115" spans="2:3" ht="17.25" thickBot="1">
      <c r="B115" s="190" t="s">
        <v>527</v>
      </c>
      <c r="C115" s="190"/>
    </row>
    <row r="116" spans="2:15" ht="13.5" customHeight="1" thickTop="1">
      <c r="B116" s="187" t="s">
        <v>88</v>
      </c>
      <c r="C116" s="94" t="s">
        <v>89</v>
      </c>
      <c r="D116" s="101" t="s">
        <v>165</v>
      </c>
      <c r="E116" s="101" t="s">
        <v>168</v>
      </c>
      <c r="F116" s="100" t="s">
        <v>177</v>
      </c>
      <c r="G116" s="101" t="s">
        <v>170</v>
      </c>
      <c r="H116" s="101" t="s">
        <v>164</v>
      </c>
      <c r="I116" s="101" t="s">
        <v>167</v>
      </c>
      <c r="J116" s="197" t="s">
        <v>184</v>
      </c>
      <c r="K116" s="176" t="s">
        <v>169</v>
      </c>
      <c r="L116" s="158" t="s">
        <v>541</v>
      </c>
      <c r="M116" s="191" t="s">
        <v>530</v>
      </c>
      <c r="N116" s="191" t="s">
        <v>531</v>
      </c>
      <c r="O116" s="193" t="s">
        <v>528</v>
      </c>
    </row>
    <row r="117" spans="2:15" ht="13.5">
      <c r="B117" s="196"/>
      <c r="C117" s="40" t="s">
        <v>542</v>
      </c>
      <c r="D117" s="102">
        <v>20</v>
      </c>
      <c r="E117" s="102">
        <v>20</v>
      </c>
      <c r="F117" s="102">
        <v>20</v>
      </c>
      <c r="G117" s="102">
        <v>20</v>
      </c>
      <c r="H117" s="102">
        <v>20</v>
      </c>
      <c r="I117" s="102">
        <v>20</v>
      </c>
      <c r="J117" s="198"/>
      <c r="K117" s="177"/>
      <c r="L117" s="159"/>
      <c r="M117" s="192"/>
      <c r="N117" s="192"/>
      <c r="O117" s="194"/>
    </row>
    <row r="118" spans="2:15" ht="15" customHeight="1">
      <c r="B118" s="95">
        <v>601</v>
      </c>
      <c r="C118" s="18" t="s">
        <v>444</v>
      </c>
      <c r="D118" s="50" t="s">
        <v>173</v>
      </c>
      <c r="E118" s="50" t="s">
        <v>173</v>
      </c>
      <c r="F118" s="50" t="s">
        <v>173</v>
      </c>
      <c r="G118" s="50" t="s">
        <v>173</v>
      </c>
      <c r="H118" s="50" t="s">
        <v>173</v>
      </c>
      <c r="I118" s="50" t="s">
        <v>173</v>
      </c>
      <c r="J118" s="98">
        <f aca="true" t="shared" si="8" ref="J118:J141">SUM(D118:I118)</f>
        <v>0</v>
      </c>
      <c r="K118" s="48">
        <f>(J118/120)</f>
        <v>0</v>
      </c>
      <c r="L118" s="56">
        <v>0</v>
      </c>
      <c r="M118" s="56">
        <v>0</v>
      </c>
      <c r="N118" s="56">
        <v>300</v>
      </c>
      <c r="O118" s="55">
        <f>SUM(L118:N118)</f>
        <v>300</v>
      </c>
    </row>
    <row r="119" spans="2:15" ht="15" customHeight="1">
      <c r="B119" s="95">
        <f>B118+1</f>
        <v>602</v>
      </c>
      <c r="C119" s="18"/>
      <c r="D119" s="44"/>
      <c r="E119" s="44"/>
      <c r="F119" s="44"/>
      <c r="G119" s="44"/>
      <c r="H119" s="44"/>
      <c r="I119" s="44"/>
      <c r="J119" s="98"/>
      <c r="K119" s="48"/>
      <c r="L119" s="64"/>
      <c r="M119" s="56"/>
      <c r="N119" s="56"/>
      <c r="O119" s="55">
        <f aca="true" t="shared" si="9" ref="O119:O168">SUM(L119:N119)</f>
        <v>0</v>
      </c>
    </row>
    <row r="120" spans="2:15" ht="15" customHeight="1">
      <c r="B120" s="95">
        <f aca="true" t="shared" si="10" ref="B120:B168">B119+1</f>
        <v>603</v>
      </c>
      <c r="C120" s="18" t="s">
        <v>445</v>
      </c>
      <c r="D120" s="44">
        <v>12</v>
      </c>
      <c r="E120" s="44">
        <v>20</v>
      </c>
      <c r="F120" s="44">
        <v>8</v>
      </c>
      <c r="G120" s="44">
        <v>17</v>
      </c>
      <c r="H120" s="44">
        <v>11</v>
      </c>
      <c r="I120" s="44">
        <v>13</v>
      </c>
      <c r="J120" s="98">
        <f t="shared" si="8"/>
        <v>81</v>
      </c>
      <c r="K120" s="48">
        <f aca="true" t="shared" si="11" ref="K120:K168">(J120/120)</f>
        <v>0.675</v>
      </c>
      <c r="L120" s="56">
        <v>70</v>
      </c>
      <c r="M120" s="56">
        <v>0</v>
      </c>
      <c r="N120" s="56">
        <v>800</v>
      </c>
      <c r="O120" s="55">
        <f t="shared" si="9"/>
        <v>870</v>
      </c>
    </row>
    <row r="121" spans="2:15" ht="15" customHeight="1">
      <c r="B121" s="95">
        <f t="shared" si="10"/>
        <v>604</v>
      </c>
      <c r="C121" s="18" t="s">
        <v>446</v>
      </c>
      <c r="D121" s="44">
        <v>19</v>
      </c>
      <c r="E121" s="44">
        <v>20</v>
      </c>
      <c r="F121" s="44">
        <v>15</v>
      </c>
      <c r="G121" s="44">
        <v>15</v>
      </c>
      <c r="H121" s="44">
        <v>11</v>
      </c>
      <c r="I121" s="44">
        <v>13</v>
      </c>
      <c r="J121" s="98">
        <f t="shared" si="8"/>
        <v>93</v>
      </c>
      <c r="K121" s="48">
        <f t="shared" si="11"/>
        <v>0.775</v>
      </c>
      <c r="L121" s="64">
        <v>30</v>
      </c>
      <c r="M121" s="56">
        <v>0</v>
      </c>
      <c r="N121" s="56">
        <v>300</v>
      </c>
      <c r="O121" s="55">
        <f t="shared" si="9"/>
        <v>330</v>
      </c>
    </row>
    <row r="122" spans="2:15" ht="15" customHeight="1">
      <c r="B122" s="95">
        <f t="shared" si="10"/>
        <v>605</v>
      </c>
      <c r="C122" s="18" t="s">
        <v>301</v>
      </c>
      <c r="D122" s="44">
        <v>14</v>
      </c>
      <c r="E122" s="44">
        <v>18</v>
      </c>
      <c r="F122" s="44">
        <v>10</v>
      </c>
      <c r="G122" s="44">
        <v>14</v>
      </c>
      <c r="H122" s="44">
        <v>4</v>
      </c>
      <c r="I122" s="44">
        <v>12</v>
      </c>
      <c r="J122" s="98">
        <f t="shared" si="8"/>
        <v>72</v>
      </c>
      <c r="K122" s="48">
        <f t="shared" si="11"/>
        <v>0.6</v>
      </c>
      <c r="L122" s="64">
        <v>145</v>
      </c>
      <c r="M122" s="56">
        <v>0</v>
      </c>
      <c r="N122" s="56">
        <v>300</v>
      </c>
      <c r="O122" s="55">
        <f t="shared" si="9"/>
        <v>445</v>
      </c>
    </row>
    <row r="123" spans="2:15" ht="15" customHeight="1">
      <c r="B123" s="95">
        <f t="shared" si="10"/>
        <v>606</v>
      </c>
      <c r="C123" s="18" t="s">
        <v>447</v>
      </c>
      <c r="D123" s="44">
        <v>20</v>
      </c>
      <c r="E123" s="44">
        <v>20</v>
      </c>
      <c r="F123" s="44">
        <v>13</v>
      </c>
      <c r="G123" s="44">
        <v>11</v>
      </c>
      <c r="H123" s="44">
        <v>7</v>
      </c>
      <c r="I123" s="44">
        <v>15</v>
      </c>
      <c r="J123" s="98">
        <f t="shared" si="8"/>
        <v>86</v>
      </c>
      <c r="K123" s="48">
        <f t="shared" si="11"/>
        <v>0.7166666666666667</v>
      </c>
      <c r="L123" s="64">
        <v>10</v>
      </c>
      <c r="M123" s="56">
        <v>0</v>
      </c>
      <c r="N123" s="56">
        <v>300</v>
      </c>
      <c r="O123" s="55">
        <f t="shared" si="9"/>
        <v>310</v>
      </c>
    </row>
    <row r="124" spans="2:15" ht="15" customHeight="1">
      <c r="B124" s="95">
        <f t="shared" si="10"/>
        <v>607</v>
      </c>
      <c r="C124" s="18" t="s">
        <v>41</v>
      </c>
      <c r="D124" s="44">
        <v>11</v>
      </c>
      <c r="E124" s="44">
        <v>20</v>
      </c>
      <c r="F124" s="44">
        <v>5</v>
      </c>
      <c r="G124" s="44" t="s">
        <v>173</v>
      </c>
      <c r="H124" s="44" t="s">
        <v>173</v>
      </c>
      <c r="I124" s="44">
        <v>15</v>
      </c>
      <c r="J124" s="98">
        <f t="shared" si="8"/>
        <v>51</v>
      </c>
      <c r="K124" s="48">
        <f t="shared" si="11"/>
        <v>0.425</v>
      </c>
      <c r="L124" s="64">
        <v>40</v>
      </c>
      <c r="M124" s="56">
        <v>0</v>
      </c>
      <c r="N124" s="56">
        <v>300</v>
      </c>
      <c r="O124" s="55">
        <f t="shared" si="9"/>
        <v>340</v>
      </c>
    </row>
    <row r="125" spans="2:15" ht="29.25" customHeight="1">
      <c r="B125" s="95">
        <f t="shared" si="10"/>
        <v>608</v>
      </c>
      <c r="C125" s="22" t="s">
        <v>448</v>
      </c>
      <c r="D125" s="44">
        <v>18</v>
      </c>
      <c r="E125" s="44">
        <v>20</v>
      </c>
      <c r="F125" s="44">
        <v>10</v>
      </c>
      <c r="G125" s="44">
        <v>16</v>
      </c>
      <c r="H125" s="44">
        <v>12</v>
      </c>
      <c r="I125" s="44">
        <v>17</v>
      </c>
      <c r="J125" s="98">
        <f t="shared" si="8"/>
        <v>93</v>
      </c>
      <c r="K125" s="48">
        <f t="shared" si="11"/>
        <v>0.775</v>
      </c>
      <c r="L125" s="64">
        <v>10</v>
      </c>
      <c r="M125" s="56">
        <v>0</v>
      </c>
      <c r="N125" s="56">
        <v>300</v>
      </c>
      <c r="O125" s="55">
        <f t="shared" si="9"/>
        <v>310</v>
      </c>
    </row>
    <row r="126" spans="2:15" ht="15" customHeight="1">
      <c r="B126" s="95">
        <f t="shared" si="10"/>
        <v>609</v>
      </c>
      <c r="C126" s="18" t="s">
        <v>449</v>
      </c>
      <c r="D126" s="44" t="s">
        <v>173</v>
      </c>
      <c r="E126" s="44" t="s">
        <v>173</v>
      </c>
      <c r="F126" s="44" t="s">
        <v>173</v>
      </c>
      <c r="G126" s="44" t="s">
        <v>173</v>
      </c>
      <c r="H126" s="44" t="s">
        <v>173</v>
      </c>
      <c r="I126" s="44" t="s">
        <v>173</v>
      </c>
      <c r="J126" s="98">
        <f t="shared" si="8"/>
        <v>0</v>
      </c>
      <c r="K126" s="48">
        <f t="shared" si="11"/>
        <v>0</v>
      </c>
      <c r="L126" s="64">
        <v>85</v>
      </c>
      <c r="M126" s="56">
        <v>0</v>
      </c>
      <c r="N126" s="56">
        <v>300</v>
      </c>
      <c r="O126" s="55">
        <f t="shared" si="9"/>
        <v>385</v>
      </c>
    </row>
    <row r="127" spans="2:15" ht="15" customHeight="1">
      <c r="B127" s="95">
        <f t="shared" si="10"/>
        <v>610</v>
      </c>
      <c r="C127" s="18" t="s">
        <v>450</v>
      </c>
      <c r="D127" s="44" t="s">
        <v>173</v>
      </c>
      <c r="E127" s="44">
        <v>20</v>
      </c>
      <c r="F127" s="44">
        <v>4</v>
      </c>
      <c r="G127" s="44">
        <v>15</v>
      </c>
      <c r="H127" s="44">
        <v>6</v>
      </c>
      <c r="I127" s="44">
        <v>8</v>
      </c>
      <c r="J127" s="98">
        <f t="shared" si="8"/>
        <v>53</v>
      </c>
      <c r="K127" s="48">
        <f t="shared" si="11"/>
        <v>0.44166666666666665</v>
      </c>
      <c r="L127" s="64">
        <v>365</v>
      </c>
      <c r="M127" s="56">
        <v>0</v>
      </c>
      <c r="N127" s="56">
        <v>300</v>
      </c>
      <c r="O127" s="55">
        <f t="shared" si="9"/>
        <v>665</v>
      </c>
    </row>
    <row r="128" spans="2:15" ht="15" customHeight="1">
      <c r="B128" s="95">
        <f t="shared" si="10"/>
        <v>611</v>
      </c>
      <c r="C128" s="18" t="s">
        <v>451</v>
      </c>
      <c r="D128" s="44">
        <v>19</v>
      </c>
      <c r="E128" s="44">
        <v>19</v>
      </c>
      <c r="F128" s="44">
        <v>10</v>
      </c>
      <c r="G128" s="44">
        <v>12</v>
      </c>
      <c r="H128" s="44">
        <v>12</v>
      </c>
      <c r="I128" s="44">
        <v>14</v>
      </c>
      <c r="J128" s="98">
        <f t="shared" si="8"/>
        <v>86</v>
      </c>
      <c r="K128" s="48">
        <f t="shared" si="11"/>
        <v>0.7166666666666667</v>
      </c>
      <c r="L128" s="64">
        <v>65</v>
      </c>
      <c r="M128" s="56">
        <v>0</v>
      </c>
      <c r="N128" s="56">
        <v>300</v>
      </c>
      <c r="O128" s="55">
        <f t="shared" si="9"/>
        <v>365</v>
      </c>
    </row>
    <row r="129" spans="2:15" ht="15" customHeight="1">
      <c r="B129" s="95">
        <f t="shared" si="10"/>
        <v>612</v>
      </c>
      <c r="C129" s="18" t="s">
        <v>452</v>
      </c>
      <c r="D129" s="44">
        <v>12</v>
      </c>
      <c r="E129" s="44">
        <v>20</v>
      </c>
      <c r="F129" s="44" t="s">
        <v>173</v>
      </c>
      <c r="G129" s="44" t="s">
        <v>173</v>
      </c>
      <c r="H129" s="44">
        <v>10</v>
      </c>
      <c r="I129" s="44" t="s">
        <v>173</v>
      </c>
      <c r="J129" s="98">
        <f t="shared" si="8"/>
        <v>42</v>
      </c>
      <c r="K129" s="48">
        <f t="shared" si="11"/>
        <v>0.35</v>
      </c>
      <c r="L129" s="64">
        <v>60</v>
      </c>
      <c r="M129" s="56">
        <v>0</v>
      </c>
      <c r="N129" s="56">
        <v>300</v>
      </c>
      <c r="O129" s="55">
        <f t="shared" si="9"/>
        <v>360</v>
      </c>
    </row>
    <row r="130" spans="2:15" ht="15" customHeight="1">
      <c r="B130" s="95">
        <f t="shared" si="10"/>
        <v>613</v>
      </c>
      <c r="C130" s="18" t="s">
        <v>453</v>
      </c>
      <c r="D130" s="44" t="s">
        <v>173</v>
      </c>
      <c r="E130" s="44">
        <v>20</v>
      </c>
      <c r="F130" s="44" t="s">
        <v>173</v>
      </c>
      <c r="G130" s="44" t="s">
        <v>173</v>
      </c>
      <c r="H130" s="44">
        <v>11</v>
      </c>
      <c r="I130" s="44">
        <v>14</v>
      </c>
      <c r="J130" s="98">
        <f t="shared" si="8"/>
        <v>45</v>
      </c>
      <c r="K130" s="48">
        <f t="shared" si="11"/>
        <v>0.375</v>
      </c>
      <c r="L130" s="64">
        <v>80</v>
      </c>
      <c r="M130" s="56">
        <v>0</v>
      </c>
      <c r="N130" s="56">
        <v>300</v>
      </c>
      <c r="O130" s="55">
        <f t="shared" si="9"/>
        <v>380</v>
      </c>
    </row>
    <row r="131" spans="2:15" ht="15" customHeight="1">
      <c r="B131" s="95">
        <f t="shared" si="10"/>
        <v>614</v>
      </c>
      <c r="C131" s="18" t="s">
        <v>454</v>
      </c>
      <c r="D131" s="44">
        <v>19</v>
      </c>
      <c r="E131" s="44">
        <v>20</v>
      </c>
      <c r="F131" s="44">
        <v>7</v>
      </c>
      <c r="G131" s="44">
        <v>12</v>
      </c>
      <c r="H131" s="44">
        <v>13</v>
      </c>
      <c r="I131" s="44">
        <v>8</v>
      </c>
      <c r="J131" s="98">
        <f t="shared" si="8"/>
        <v>79</v>
      </c>
      <c r="K131" s="48">
        <f t="shared" si="11"/>
        <v>0.6583333333333333</v>
      </c>
      <c r="L131" s="64">
        <v>30</v>
      </c>
      <c r="M131" s="56">
        <v>0</v>
      </c>
      <c r="N131" s="56">
        <v>300</v>
      </c>
      <c r="O131" s="55">
        <f t="shared" si="9"/>
        <v>330</v>
      </c>
    </row>
    <row r="132" spans="2:15" ht="15" customHeight="1">
      <c r="B132" s="95">
        <f t="shared" si="10"/>
        <v>615</v>
      </c>
      <c r="C132" s="18" t="s">
        <v>455</v>
      </c>
      <c r="D132" s="44">
        <v>15</v>
      </c>
      <c r="E132" s="44">
        <v>19</v>
      </c>
      <c r="F132" s="44" t="s">
        <v>173</v>
      </c>
      <c r="G132" s="44" t="s">
        <v>173</v>
      </c>
      <c r="H132" s="44">
        <v>2</v>
      </c>
      <c r="I132" s="44">
        <v>6</v>
      </c>
      <c r="J132" s="98">
        <f t="shared" si="8"/>
        <v>42</v>
      </c>
      <c r="K132" s="48">
        <f t="shared" si="11"/>
        <v>0.35</v>
      </c>
      <c r="L132" s="64">
        <v>25</v>
      </c>
      <c r="M132" s="56">
        <v>0</v>
      </c>
      <c r="N132" s="56">
        <v>300</v>
      </c>
      <c r="O132" s="55">
        <f t="shared" si="9"/>
        <v>325</v>
      </c>
    </row>
    <row r="133" spans="2:15" ht="15" customHeight="1">
      <c r="B133" s="95">
        <f t="shared" si="10"/>
        <v>616</v>
      </c>
      <c r="C133" s="18" t="s">
        <v>456</v>
      </c>
      <c r="D133" s="44">
        <v>19</v>
      </c>
      <c r="E133" s="44">
        <v>20</v>
      </c>
      <c r="F133" s="44">
        <v>4</v>
      </c>
      <c r="G133" s="44">
        <v>13</v>
      </c>
      <c r="H133" s="44">
        <v>12</v>
      </c>
      <c r="I133" s="44">
        <v>16</v>
      </c>
      <c r="J133" s="98">
        <f t="shared" si="8"/>
        <v>84</v>
      </c>
      <c r="K133" s="48">
        <f t="shared" si="11"/>
        <v>0.7</v>
      </c>
      <c r="L133" s="64">
        <v>20</v>
      </c>
      <c r="M133" s="56">
        <v>0</v>
      </c>
      <c r="N133" s="56">
        <v>300</v>
      </c>
      <c r="O133" s="55">
        <f t="shared" si="9"/>
        <v>320</v>
      </c>
    </row>
    <row r="134" spans="2:15" ht="15" customHeight="1">
      <c r="B134" s="95">
        <f t="shared" si="10"/>
        <v>617</v>
      </c>
      <c r="C134" s="18" t="s">
        <v>457</v>
      </c>
      <c r="D134" s="50" t="s">
        <v>173</v>
      </c>
      <c r="E134" s="50">
        <v>20</v>
      </c>
      <c r="F134" s="50">
        <v>12</v>
      </c>
      <c r="G134" s="50">
        <v>14</v>
      </c>
      <c r="H134" s="50">
        <v>10</v>
      </c>
      <c r="I134" s="50">
        <v>18</v>
      </c>
      <c r="J134" s="98">
        <f t="shared" si="8"/>
        <v>74</v>
      </c>
      <c r="K134" s="48">
        <f t="shared" si="11"/>
        <v>0.6166666666666667</v>
      </c>
      <c r="L134" s="64">
        <v>30</v>
      </c>
      <c r="M134" s="56">
        <v>0</v>
      </c>
      <c r="N134" s="56">
        <v>300</v>
      </c>
      <c r="O134" s="55">
        <f t="shared" si="9"/>
        <v>330</v>
      </c>
    </row>
    <row r="135" spans="2:15" ht="15" customHeight="1">
      <c r="B135" s="95">
        <f t="shared" si="10"/>
        <v>618</v>
      </c>
      <c r="C135" s="18" t="s">
        <v>458</v>
      </c>
      <c r="D135" s="44">
        <v>19</v>
      </c>
      <c r="E135" s="44">
        <v>20</v>
      </c>
      <c r="F135" s="44">
        <v>4</v>
      </c>
      <c r="G135" s="44">
        <v>9</v>
      </c>
      <c r="H135" s="44" t="s">
        <v>173</v>
      </c>
      <c r="I135" s="44">
        <v>8</v>
      </c>
      <c r="J135" s="98">
        <f t="shared" si="8"/>
        <v>60</v>
      </c>
      <c r="K135" s="48">
        <f t="shared" si="11"/>
        <v>0.5</v>
      </c>
      <c r="L135" s="64">
        <v>50</v>
      </c>
      <c r="M135" s="56">
        <v>0</v>
      </c>
      <c r="N135" s="56">
        <v>300</v>
      </c>
      <c r="O135" s="55">
        <f t="shared" si="9"/>
        <v>350</v>
      </c>
    </row>
    <row r="136" spans="2:15" ht="15" customHeight="1">
      <c r="B136" s="95">
        <f t="shared" si="10"/>
        <v>619</v>
      </c>
      <c r="C136" s="18" t="s">
        <v>459</v>
      </c>
      <c r="D136" s="44">
        <v>19</v>
      </c>
      <c r="E136" s="44" t="s">
        <v>173</v>
      </c>
      <c r="F136" s="44">
        <v>4</v>
      </c>
      <c r="G136" s="44">
        <v>13</v>
      </c>
      <c r="H136" s="44" t="s">
        <v>173</v>
      </c>
      <c r="I136" s="44">
        <v>13</v>
      </c>
      <c r="J136" s="98">
        <f t="shared" si="8"/>
        <v>49</v>
      </c>
      <c r="K136" s="48">
        <f t="shared" si="11"/>
        <v>0.4083333333333333</v>
      </c>
      <c r="L136" s="64">
        <v>140</v>
      </c>
      <c r="M136" s="56">
        <v>0</v>
      </c>
      <c r="N136" s="56">
        <v>300</v>
      </c>
      <c r="O136" s="55">
        <f t="shared" si="9"/>
        <v>440</v>
      </c>
    </row>
    <row r="137" spans="2:15" ht="15" customHeight="1">
      <c r="B137" s="95">
        <f t="shared" si="10"/>
        <v>620</v>
      </c>
      <c r="C137" s="18" t="s">
        <v>460</v>
      </c>
      <c r="D137" s="44">
        <v>20</v>
      </c>
      <c r="E137" s="44" t="s">
        <v>173</v>
      </c>
      <c r="F137" s="44" t="s">
        <v>173</v>
      </c>
      <c r="G137" s="44">
        <v>17</v>
      </c>
      <c r="H137" s="44" t="s">
        <v>173</v>
      </c>
      <c r="I137" s="44" t="s">
        <v>173</v>
      </c>
      <c r="J137" s="98">
        <f t="shared" si="8"/>
        <v>37</v>
      </c>
      <c r="K137" s="48">
        <f t="shared" si="11"/>
        <v>0.30833333333333335</v>
      </c>
      <c r="L137" s="64">
        <v>305</v>
      </c>
      <c r="M137" s="56">
        <v>0</v>
      </c>
      <c r="N137" s="56">
        <v>300</v>
      </c>
      <c r="O137" s="55">
        <f t="shared" si="9"/>
        <v>605</v>
      </c>
    </row>
    <row r="138" spans="2:15" ht="15" customHeight="1">
      <c r="B138" s="95">
        <f t="shared" si="10"/>
        <v>621</v>
      </c>
      <c r="C138" s="18" t="s">
        <v>461</v>
      </c>
      <c r="D138" s="44">
        <v>16</v>
      </c>
      <c r="E138" s="44">
        <v>20</v>
      </c>
      <c r="F138" s="44">
        <v>0</v>
      </c>
      <c r="G138" s="44" t="s">
        <v>173</v>
      </c>
      <c r="H138" s="44" t="s">
        <v>173</v>
      </c>
      <c r="I138" s="44">
        <v>15</v>
      </c>
      <c r="J138" s="98">
        <f t="shared" si="8"/>
        <v>51</v>
      </c>
      <c r="K138" s="48">
        <f t="shared" si="11"/>
        <v>0.425</v>
      </c>
      <c r="L138" s="64">
        <v>100</v>
      </c>
      <c r="M138" s="56">
        <v>0</v>
      </c>
      <c r="N138" s="56">
        <v>300</v>
      </c>
      <c r="O138" s="55">
        <f t="shared" si="9"/>
        <v>400</v>
      </c>
    </row>
    <row r="139" spans="2:15" ht="15" customHeight="1">
      <c r="B139" s="95">
        <f t="shared" si="10"/>
        <v>622</v>
      </c>
      <c r="C139" s="18" t="s">
        <v>462</v>
      </c>
      <c r="D139" s="44">
        <v>19</v>
      </c>
      <c r="E139" s="44">
        <v>20</v>
      </c>
      <c r="F139" s="44">
        <v>2</v>
      </c>
      <c r="G139" s="44">
        <v>17</v>
      </c>
      <c r="H139" s="44">
        <v>8</v>
      </c>
      <c r="I139" s="44">
        <v>15</v>
      </c>
      <c r="J139" s="98">
        <f t="shared" si="8"/>
        <v>81</v>
      </c>
      <c r="K139" s="48">
        <f t="shared" si="11"/>
        <v>0.675</v>
      </c>
      <c r="L139" s="64">
        <v>30</v>
      </c>
      <c r="M139" s="56">
        <v>0</v>
      </c>
      <c r="N139" s="56">
        <v>300</v>
      </c>
      <c r="O139" s="55">
        <f t="shared" si="9"/>
        <v>330</v>
      </c>
    </row>
    <row r="140" spans="2:15" ht="15" customHeight="1">
      <c r="B140" s="95">
        <f t="shared" si="10"/>
        <v>623</v>
      </c>
      <c r="C140" s="18" t="s">
        <v>76</v>
      </c>
      <c r="D140" s="44">
        <v>19</v>
      </c>
      <c r="E140" s="44">
        <v>19</v>
      </c>
      <c r="F140" s="44">
        <v>10</v>
      </c>
      <c r="G140" s="44">
        <v>15</v>
      </c>
      <c r="H140" s="44">
        <v>15</v>
      </c>
      <c r="I140" s="44">
        <v>15</v>
      </c>
      <c r="J140" s="98">
        <f t="shared" si="8"/>
        <v>93</v>
      </c>
      <c r="K140" s="48">
        <f t="shared" si="11"/>
        <v>0.775</v>
      </c>
      <c r="L140" s="64">
        <v>10</v>
      </c>
      <c r="M140" s="56">
        <v>0</v>
      </c>
      <c r="N140" s="56">
        <v>300</v>
      </c>
      <c r="O140" s="55">
        <f t="shared" si="9"/>
        <v>310</v>
      </c>
    </row>
    <row r="141" spans="2:15" ht="15" customHeight="1">
      <c r="B141" s="95">
        <f t="shared" si="10"/>
        <v>624</v>
      </c>
      <c r="C141" s="18" t="s">
        <v>463</v>
      </c>
      <c r="D141" s="44">
        <v>15</v>
      </c>
      <c r="E141" s="44">
        <v>20</v>
      </c>
      <c r="F141" s="44" t="s">
        <v>173</v>
      </c>
      <c r="G141" s="44" t="s">
        <v>173</v>
      </c>
      <c r="H141" s="44">
        <v>7</v>
      </c>
      <c r="I141" s="44">
        <v>11</v>
      </c>
      <c r="J141" s="98">
        <f t="shared" si="8"/>
        <v>53</v>
      </c>
      <c r="K141" s="48">
        <f t="shared" si="11"/>
        <v>0.44166666666666665</v>
      </c>
      <c r="L141" s="64">
        <v>95</v>
      </c>
      <c r="M141" s="56">
        <v>0</v>
      </c>
      <c r="N141" s="56">
        <v>300</v>
      </c>
      <c r="O141" s="55">
        <f t="shared" si="9"/>
        <v>395</v>
      </c>
    </row>
    <row r="142" spans="2:15" ht="15" customHeight="1">
      <c r="B142" s="95">
        <f t="shared" si="10"/>
        <v>625</v>
      </c>
      <c r="C142" s="18" t="s">
        <v>464</v>
      </c>
      <c r="D142" s="44">
        <v>18</v>
      </c>
      <c r="E142" s="44" t="s">
        <v>173</v>
      </c>
      <c r="F142" s="44">
        <v>4</v>
      </c>
      <c r="G142" s="44">
        <v>18</v>
      </c>
      <c r="H142" s="44">
        <v>12</v>
      </c>
      <c r="I142" s="44" t="s">
        <v>173</v>
      </c>
      <c r="J142" s="98">
        <f>SUM(D142:I142)</f>
        <v>52</v>
      </c>
      <c r="K142" s="48">
        <f t="shared" si="11"/>
        <v>0.43333333333333335</v>
      </c>
      <c r="L142" s="64">
        <v>95</v>
      </c>
      <c r="M142" s="56">
        <v>0</v>
      </c>
      <c r="N142" s="56">
        <v>300</v>
      </c>
      <c r="O142" s="55">
        <f t="shared" si="9"/>
        <v>395</v>
      </c>
    </row>
    <row r="143" spans="2:15" ht="15" customHeight="1">
      <c r="B143" s="95">
        <f t="shared" si="10"/>
        <v>626</v>
      </c>
      <c r="C143" s="18" t="s">
        <v>465</v>
      </c>
      <c r="D143" s="44">
        <v>18</v>
      </c>
      <c r="E143" s="44">
        <v>20</v>
      </c>
      <c r="F143" s="44" t="s">
        <v>173</v>
      </c>
      <c r="G143" s="44">
        <v>20</v>
      </c>
      <c r="H143" s="44">
        <v>14</v>
      </c>
      <c r="I143" s="44">
        <v>19</v>
      </c>
      <c r="J143" s="98">
        <f>SUM(D143:I143)</f>
        <v>91</v>
      </c>
      <c r="K143" s="48">
        <f t="shared" si="11"/>
        <v>0.7583333333333333</v>
      </c>
      <c r="L143" s="64">
        <v>20</v>
      </c>
      <c r="M143" s="56">
        <v>0</v>
      </c>
      <c r="N143" s="56">
        <v>300</v>
      </c>
      <c r="O143" s="55">
        <f t="shared" si="9"/>
        <v>320</v>
      </c>
    </row>
    <row r="144" spans="2:15" ht="15" customHeight="1">
      <c r="B144" s="95">
        <f t="shared" si="10"/>
        <v>627</v>
      </c>
      <c r="C144" s="18" t="s">
        <v>466</v>
      </c>
      <c r="D144" s="44">
        <v>19</v>
      </c>
      <c r="E144" s="44">
        <v>20</v>
      </c>
      <c r="F144" s="44">
        <v>6</v>
      </c>
      <c r="G144" s="44">
        <v>12</v>
      </c>
      <c r="H144" s="44">
        <v>10</v>
      </c>
      <c r="I144" s="44">
        <v>13</v>
      </c>
      <c r="J144" s="98">
        <f aca="true" t="shared" si="12" ref="J144:J165">SUM(D144:I144)</f>
        <v>80</v>
      </c>
      <c r="K144" s="48">
        <f t="shared" si="11"/>
        <v>0.6666666666666666</v>
      </c>
      <c r="L144" s="64">
        <v>20</v>
      </c>
      <c r="M144" s="56">
        <v>0</v>
      </c>
      <c r="N144" s="56">
        <v>300</v>
      </c>
      <c r="O144" s="55">
        <f t="shared" si="9"/>
        <v>320</v>
      </c>
    </row>
    <row r="145" spans="2:15" ht="15" customHeight="1">
      <c r="B145" s="95">
        <f t="shared" si="10"/>
        <v>628</v>
      </c>
      <c r="C145" s="18" t="s">
        <v>467</v>
      </c>
      <c r="D145" s="44" t="s">
        <v>173</v>
      </c>
      <c r="E145" s="44">
        <v>20</v>
      </c>
      <c r="F145" s="44" t="s">
        <v>173</v>
      </c>
      <c r="G145" s="44">
        <v>12</v>
      </c>
      <c r="H145" s="44" t="s">
        <v>173</v>
      </c>
      <c r="I145" s="44">
        <v>11</v>
      </c>
      <c r="J145" s="98">
        <f t="shared" si="12"/>
        <v>43</v>
      </c>
      <c r="K145" s="48">
        <f t="shared" si="11"/>
        <v>0.35833333333333334</v>
      </c>
      <c r="L145" s="64">
        <v>65</v>
      </c>
      <c r="M145" s="56">
        <v>0</v>
      </c>
      <c r="N145" s="56">
        <v>300</v>
      </c>
      <c r="O145" s="55">
        <f t="shared" si="9"/>
        <v>365</v>
      </c>
    </row>
    <row r="146" spans="2:15" ht="15" customHeight="1">
      <c r="B146" s="95">
        <f t="shared" si="10"/>
        <v>629</v>
      </c>
      <c r="C146" s="18" t="s">
        <v>98</v>
      </c>
      <c r="D146" s="44">
        <v>7</v>
      </c>
      <c r="E146" s="44">
        <v>15</v>
      </c>
      <c r="F146" s="44">
        <v>4</v>
      </c>
      <c r="G146" s="44">
        <v>9</v>
      </c>
      <c r="H146" s="44">
        <v>7</v>
      </c>
      <c r="I146" s="44">
        <v>14</v>
      </c>
      <c r="J146" s="98">
        <f t="shared" si="12"/>
        <v>56</v>
      </c>
      <c r="K146" s="48">
        <f t="shared" si="11"/>
        <v>0.4666666666666667</v>
      </c>
      <c r="L146" s="64">
        <v>55</v>
      </c>
      <c r="M146" s="56">
        <v>0</v>
      </c>
      <c r="N146" s="56">
        <v>700</v>
      </c>
      <c r="O146" s="55">
        <f t="shared" si="9"/>
        <v>755</v>
      </c>
    </row>
    <row r="147" spans="2:15" ht="15" customHeight="1">
      <c r="B147" s="95">
        <f t="shared" si="10"/>
        <v>630</v>
      </c>
      <c r="C147" s="18" t="s">
        <v>43</v>
      </c>
      <c r="D147" s="44">
        <v>20</v>
      </c>
      <c r="E147" s="44">
        <v>19</v>
      </c>
      <c r="F147" s="44">
        <v>6</v>
      </c>
      <c r="G147" s="44">
        <v>13</v>
      </c>
      <c r="H147" s="44">
        <v>9</v>
      </c>
      <c r="I147" s="44">
        <v>3</v>
      </c>
      <c r="J147" s="98">
        <f t="shared" si="12"/>
        <v>70</v>
      </c>
      <c r="K147" s="48">
        <f t="shared" si="11"/>
        <v>0.5833333333333334</v>
      </c>
      <c r="L147" s="64">
        <v>20</v>
      </c>
      <c r="M147" s="56">
        <v>0</v>
      </c>
      <c r="N147" s="56">
        <v>300</v>
      </c>
      <c r="O147" s="55">
        <f t="shared" si="9"/>
        <v>320</v>
      </c>
    </row>
    <row r="148" spans="2:15" ht="15" customHeight="1">
      <c r="B148" s="95">
        <f t="shared" si="10"/>
        <v>631</v>
      </c>
      <c r="C148" s="18" t="s">
        <v>468</v>
      </c>
      <c r="D148" s="44">
        <v>20</v>
      </c>
      <c r="E148" s="44">
        <v>20</v>
      </c>
      <c r="F148" s="44">
        <v>10</v>
      </c>
      <c r="G148" s="44">
        <v>19</v>
      </c>
      <c r="H148" s="44">
        <v>14</v>
      </c>
      <c r="I148" s="44">
        <v>15</v>
      </c>
      <c r="J148" s="98">
        <f t="shared" si="12"/>
        <v>98</v>
      </c>
      <c r="K148" s="48">
        <f t="shared" si="11"/>
        <v>0.8166666666666667</v>
      </c>
      <c r="L148" s="64">
        <v>15</v>
      </c>
      <c r="M148" s="56">
        <v>0</v>
      </c>
      <c r="N148" s="56">
        <v>500</v>
      </c>
      <c r="O148" s="55">
        <f t="shared" si="9"/>
        <v>515</v>
      </c>
    </row>
    <row r="149" spans="2:15" ht="15" customHeight="1">
      <c r="B149" s="95">
        <f t="shared" si="10"/>
        <v>632</v>
      </c>
      <c r="C149" s="18" t="s">
        <v>469</v>
      </c>
      <c r="D149" s="44">
        <v>18</v>
      </c>
      <c r="E149" s="44">
        <v>20</v>
      </c>
      <c r="F149" s="44">
        <v>7</v>
      </c>
      <c r="G149" s="44">
        <v>9</v>
      </c>
      <c r="H149" s="44">
        <v>12</v>
      </c>
      <c r="I149" s="44">
        <v>16</v>
      </c>
      <c r="J149" s="98">
        <f t="shared" si="12"/>
        <v>82</v>
      </c>
      <c r="K149" s="48">
        <f t="shared" si="11"/>
        <v>0.6833333333333333</v>
      </c>
      <c r="L149" s="64">
        <v>10</v>
      </c>
      <c r="M149" s="56">
        <v>0</v>
      </c>
      <c r="N149" s="56">
        <v>300</v>
      </c>
      <c r="O149" s="55">
        <f t="shared" si="9"/>
        <v>310</v>
      </c>
    </row>
    <row r="150" spans="2:15" ht="15" customHeight="1">
      <c r="B150" s="95">
        <f t="shared" si="10"/>
        <v>633</v>
      </c>
      <c r="C150" s="18" t="s">
        <v>117</v>
      </c>
      <c r="D150" s="44">
        <v>20</v>
      </c>
      <c r="E150" s="44">
        <v>20</v>
      </c>
      <c r="F150" s="44">
        <v>11</v>
      </c>
      <c r="G150" s="44">
        <v>19</v>
      </c>
      <c r="H150" s="44">
        <v>4</v>
      </c>
      <c r="I150" s="44">
        <v>14</v>
      </c>
      <c r="J150" s="98">
        <f t="shared" si="12"/>
        <v>88</v>
      </c>
      <c r="K150" s="48">
        <f t="shared" si="11"/>
        <v>0.7333333333333333</v>
      </c>
      <c r="L150" s="64">
        <v>15</v>
      </c>
      <c r="M150" s="56">
        <v>0</v>
      </c>
      <c r="N150" s="56">
        <v>700</v>
      </c>
      <c r="O150" s="55">
        <f t="shared" si="9"/>
        <v>715</v>
      </c>
    </row>
    <row r="151" spans="2:15" ht="15" customHeight="1">
      <c r="B151" s="95">
        <f t="shared" si="10"/>
        <v>634</v>
      </c>
      <c r="C151" s="18" t="s">
        <v>470</v>
      </c>
      <c r="D151" s="44">
        <v>18</v>
      </c>
      <c r="E151" s="44">
        <v>19</v>
      </c>
      <c r="F151" s="44">
        <v>2</v>
      </c>
      <c r="G151" s="44">
        <v>7</v>
      </c>
      <c r="H151" s="44">
        <v>7</v>
      </c>
      <c r="I151" s="44">
        <v>14</v>
      </c>
      <c r="J151" s="98">
        <f t="shared" si="12"/>
        <v>67</v>
      </c>
      <c r="K151" s="48">
        <f t="shared" si="11"/>
        <v>0.5583333333333333</v>
      </c>
      <c r="L151" s="64">
        <v>45</v>
      </c>
      <c r="M151" s="56">
        <v>0</v>
      </c>
      <c r="N151" s="56">
        <v>300</v>
      </c>
      <c r="O151" s="55">
        <f t="shared" si="9"/>
        <v>345</v>
      </c>
    </row>
    <row r="152" spans="2:15" ht="15" customHeight="1">
      <c r="B152" s="95">
        <f t="shared" si="10"/>
        <v>635</v>
      </c>
      <c r="C152" s="18" t="s">
        <v>471</v>
      </c>
      <c r="D152" s="44" t="s">
        <v>173</v>
      </c>
      <c r="E152" s="44">
        <v>20</v>
      </c>
      <c r="F152" s="44">
        <v>12</v>
      </c>
      <c r="G152" s="44">
        <v>6</v>
      </c>
      <c r="H152" s="44">
        <v>9</v>
      </c>
      <c r="I152" s="44">
        <v>14</v>
      </c>
      <c r="J152" s="98">
        <f t="shared" si="12"/>
        <v>61</v>
      </c>
      <c r="K152" s="48">
        <f t="shared" si="11"/>
        <v>0.5083333333333333</v>
      </c>
      <c r="L152" s="64">
        <v>60</v>
      </c>
      <c r="M152" s="56">
        <v>0</v>
      </c>
      <c r="N152" s="56">
        <v>500</v>
      </c>
      <c r="O152" s="55">
        <f t="shared" si="9"/>
        <v>560</v>
      </c>
    </row>
    <row r="153" spans="2:15" ht="15" customHeight="1">
      <c r="B153" s="95">
        <f t="shared" si="10"/>
        <v>636</v>
      </c>
      <c r="C153" s="18" t="s">
        <v>472</v>
      </c>
      <c r="D153" s="44">
        <v>16</v>
      </c>
      <c r="E153" s="44">
        <v>19</v>
      </c>
      <c r="F153" s="44">
        <v>0</v>
      </c>
      <c r="G153" s="44">
        <v>14</v>
      </c>
      <c r="H153" s="44">
        <v>12</v>
      </c>
      <c r="I153" s="44">
        <v>8</v>
      </c>
      <c r="J153" s="98">
        <f t="shared" si="12"/>
        <v>69</v>
      </c>
      <c r="K153" s="48">
        <f t="shared" si="11"/>
        <v>0.575</v>
      </c>
      <c r="L153" s="64">
        <v>40</v>
      </c>
      <c r="M153" s="56">
        <v>0</v>
      </c>
      <c r="N153" s="56">
        <v>300</v>
      </c>
      <c r="O153" s="55">
        <f t="shared" si="9"/>
        <v>340</v>
      </c>
    </row>
    <row r="154" spans="2:15" ht="15" customHeight="1">
      <c r="B154" s="95">
        <f t="shared" si="10"/>
        <v>637</v>
      </c>
      <c r="C154" s="18" t="s">
        <v>473</v>
      </c>
      <c r="D154" s="44">
        <v>15</v>
      </c>
      <c r="E154" s="44">
        <v>20</v>
      </c>
      <c r="F154" s="44">
        <v>4</v>
      </c>
      <c r="G154" s="44">
        <v>12</v>
      </c>
      <c r="H154" s="44">
        <v>7</v>
      </c>
      <c r="I154" s="44">
        <v>12</v>
      </c>
      <c r="J154" s="98">
        <f t="shared" si="12"/>
        <v>70</v>
      </c>
      <c r="K154" s="48">
        <f t="shared" si="11"/>
        <v>0.5833333333333334</v>
      </c>
      <c r="L154" s="64">
        <v>95</v>
      </c>
      <c r="M154" s="56">
        <v>0</v>
      </c>
      <c r="N154" s="56">
        <v>300</v>
      </c>
      <c r="O154" s="55">
        <f t="shared" si="9"/>
        <v>395</v>
      </c>
    </row>
    <row r="155" spans="2:15" ht="15" customHeight="1">
      <c r="B155" s="95">
        <f t="shared" si="10"/>
        <v>638</v>
      </c>
      <c r="C155" s="18" t="s">
        <v>301</v>
      </c>
      <c r="D155" s="44">
        <v>16</v>
      </c>
      <c r="E155" s="44">
        <v>20</v>
      </c>
      <c r="F155" s="44">
        <v>6</v>
      </c>
      <c r="G155" s="44">
        <v>11</v>
      </c>
      <c r="H155" s="44">
        <v>6</v>
      </c>
      <c r="I155" s="44">
        <v>12</v>
      </c>
      <c r="J155" s="98">
        <f t="shared" si="12"/>
        <v>71</v>
      </c>
      <c r="K155" s="48">
        <f t="shared" si="11"/>
        <v>0.5916666666666667</v>
      </c>
      <c r="L155" s="64">
        <v>30</v>
      </c>
      <c r="M155" s="56">
        <v>0</v>
      </c>
      <c r="N155" s="56">
        <v>300</v>
      </c>
      <c r="O155" s="55">
        <f t="shared" si="9"/>
        <v>330</v>
      </c>
    </row>
    <row r="156" spans="2:15" ht="15" customHeight="1">
      <c r="B156" s="95">
        <f t="shared" si="10"/>
        <v>639</v>
      </c>
      <c r="C156" s="18" t="s">
        <v>474</v>
      </c>
      <c r="D156" s="44">
        <v>15</v>
      </c>
      <c r="E156" s="44">
        <v>20</v>
      </c>
      <c r="F156" s="44">
        <v>8</v>
      </c>
      <c r="G156" s="44">
        <v>15</v>
      </c>
      <c r="H156" s="44">
        <v>10</v>
      </c>
      <c r="I156" s="44">
        <v>16</v>
      </c>
      <c r="J156" s="98">
        <f t="shared" si="12"/>
        <v>84</v>
      </c>
      <c r="K156" s="48">
        <f t="shared" si="11"/>
        <v>0.7</v>
      </c>
      <c r="L156" s="64">
        <v>10</v>
      </c>
      <c r="M156" s="56">
        <v>0</v>
      </c>
      <c r="N156" s="56">
        <v>300</v>
      </c>
      <c r="O156" s="55">
        <f t="shared" si="9"/>
        <v>310</v>
      </c>
    </row>
    <row r="157" spans="2:15" ht="15" customHeight="1">
      <c r="B157" s="95">
        <f t="shared" si="10"/>
        <v>640</v>
      </c>
      <c r="C157" s="18" t="s">
        <v>475</v>
      </c>
      <c r="D157" s="44" t="s">
        <v>173</v>
      </c>
      <c r="E157" s="44">
        <v>20</v>
      </c>
      <c r="F157" s="44" t="s">
        <v>173</v>
      </c>
      <c r="G157" s="44">
        <v>7</v>
      </c>
      <c r="H157" s="44">
        <v>11</v>
      </c>
      <c r="I157" s="44">
        <v>12</v>
      </c>
      <c r="J157" s="98">
        <f t="shared" si="12"/>
        <v>50</v>
      </c>
      <c r="K157" s="48">
        <f t="shared" si="11"/>
        <v>0.4166666666666667</v>
      </c>
      <c r="L157" s="64">
        <v>75</v>
      </c>
      <c r="M157" s="56">
        <v>0</v>
      </c>
      <c r="N157" s="56">
        <v>300</v>
      </c>
      <c r="O157" s="55">
        <f t="shared" si="9"/>
        <v>375</v>
      </c>
    </row>
    <row r="158" spans="2:15" ht="15" customHeight="1">
      <c r="B158" s="95">
        <f t="shared" si="10"/>
        <v>641</v>
      </c>
      <c r="C158" s="18" t="s">
        <v>476</v>
      </c>
      <c r="D158" s="44">
        <v>20</v>
      </c>
      <c r="E158" s="44">
        <v>20</v>
      </c>
      <c r="F158" s="44">
        <v>6</v>
      </c>
      <c r="G158" s="44">
        <v>15</v>
      </c>
      <c r="H158" s="44">
        <v>11</v>
      </c>
      <c r="I158" s="44">
        <v>13</v>
      </c>
      <c r="J158" s="98">
        <f t="shared" si="12"/>
        <v>85</v>
      </c>
      <c r="K158" s="48">
        <f t="shared" si="11"/>
        <v>0.7083333333333334</v>
      </c>
      <c r="L158" s="64">
        <v>15</v>
      </c>
      <c r="M158" s="56">
        <v>0</v>
      </c>
      <c r="N158" s="56">
        <v>500</v>
      </c>
      <c r="O158" s="55">
        <f t="shared" si="9"/>
        <v>515</v>
      </c>
    </row>
    <row r="159" spans="2:15" ht="15" customHeight="1">
      <c r="B159" s="95">
        <f t="shared" si="10"/>
        <v>642</v>
      </c>
      <c r="C159" s="18" t="s">
        <v>477</v>
      </c>
      <c r="D159" s="44" t="s">
        <v>173</v>
      </c>
      <c r="E159" s="44">
        <v>19</v>
      </c>
      <c r="F159" s="44">
        <v>2</v>
      </c>
      <c r="G159" s="44">
        <v>15</v>
      </c>
      <c r="H159" s="44">
        <v>9</v>
      </c>
      <c r="I159" s="44">
        <v>11</v>
      </c>
      <c r="J159" s="98">
        <f t="shared" si="12"/>
        <v>56</v>
      </c>
      <c r="K159" s="48">
        <f t="shared" si="11"/>
        <v>0.4666666666666667</v>
      </c>
      <c r="L159" s="56"/>
      <c r="M159" s="56">
        <v>0</v>
      </c>
      <c r="N159" s="56">
        <v>300</v>
      </c>
      <c r="O159" s="55">
        <f t="shared" si="9"/>
        <v>300</v>
      </c>
    </row>
    <row r="160" spans="2:15" ht="15" customHeight="1">
      <c r="B160" s="95">
        <f t="shared" si="10"/>
        <v>643</v>
      </c>
      <c r="C160" s="18" t="s">
        <v>478</v>
      </c>
      <c r="D160" s="44">
        <v>18</v>
      </c>
      <c r="E160" s="44">
        <v>20</v>
      </c>
      <c r="F160" s="44">
        <v>6</v>
      </c>
      <c r="G160" s="44">
        <v>11</v>
      </c>
      <c r="H160" s="44">
        <v>6</v>
      </c>
      <c r="I160" s="44">
        <v>9</v>
      </c>
      <c r="J160" s="98">
        <f t="shared" si="12"/>
        <v>70</v>
      </c>
      <c r="K160" s="48">
        <f t="shared" si="11"/>
        <v>0.5833333333333334</v>
      </c>
      <c r="L160" s="64">
        <v>5</v>
      </c>
      <c r="M160" s="56">
        <v>0</v>
      </c>
      <c r="N160" s="56">
        <v>300</v>
      </c>
      <c r="O160" s="55">
        <f t="shared" si="9"/>
        <v>305</v>
      </c>
    </row>
    <row r="161" spans="2:15" ht="15" customHeight="1">
      <c r="B161" s="95">
        <f t="shared" si="10"/>
        <v>644</v>
      </c>
      <c r="C161" s="18" t="s">
        <v>109</v>
      </c>
      <c r="D161" s="44">
        <v>9</v>
      </c>
      <c r="E161" s="44">
        <v>19</v>
      </c>
      <c r="F161" s="44">
        <v>10</v>
      </c>
      <c r="G161" s="44">
        <v>19</v>
      </c>
      <c r="H161" s="44">
        <v>9</v>
      </c>
      <c r="I161" s="44">
        <v>9</v>
      </c>
      <c r="J161" s="98">
        <f t="shared" si="12"/>
        <v>75</v>
      </c>
      <c r="K161" s="48">
        <f t="shared" si="11"/>
        <v>0.625</v>
      </c>
      <c r="L161" s="64">
        <v>105</v>
      </c>
      <c r="M161" s="56">
        <v>0</v>
      </c>
      <c r="N161" s="56">
        <v>300</v>
      </c>
      <c r="O161" s="55">
        <f t="shared" si="9"/>
        <v>405</v>
      </c>
    </row>
    <row r="162" spans="2:15" ht="15" customHeight="1">
      <c r="B162" s="95">
        <f t="shared" si="10"/>
        <v>645</v>
      </c>
      <c r="C162" s="18" t="s">
        <v>479</v>
      </c>
      <c r="D162" s="44">
        <v>20</v>
      </c>
      <c r="E162" s="44" t="s">
        <v>173</v>
      </c>
      <c r="F162" s="44" t="s">
        <v>173</v>
      </c>
      <c r="G162" s="44" t="s">
        <v>173</v>
      </c>
      <c r="H162" s="44" t="s">
        <v>173</v>
      </c>
      <c r="I162" s="44" t="s">
        <v>173</v>
      </c>
      <c r="J162" s="98">
        <f t="shared" si="12"/>
        <v>20</v>
      </c>
      <c r="K162" s="48">
        <f t="shared" si="11"/>
        <v>0.16666666666666666</v>
      </c>
      <c r="L162" s="64">
        <v>260</v>
      </c>
      <c r="M162" s="56">
        <v>0</v>
      </c>
      <c r="N162" s="56">
        <v>300</v>
      </c>
      <c r="O162" s="55">
        <f t="shared" si="9"/>
        <v>560</v>
      </c>
    </row>
    <row r="163" spans="2:15" ht="15" customHeight="1">
      <c r="B163" s="95">
        <f t="shared" si="10"/>
        <v>646</v>
      </c>
      <c r="C163" s="18" t="s">
        <v>480</v>
      </c>
      <c r="D163" s="44">
        <v>19</v>
      </c>
      <c r="E163" s="44">
        <v>20</v>
      </c>
      <c r="F163" s="44">
        <v>6</v>
      </c>
      <c r="G163" s="44" t="s">
        <v>173</v>
      </c>
      <c r="H163" s="44">
        <v>4</v>
      </c>
      <c r="I163" s="44">
        <v>14</v>
      </c>
      <c r="J163" s="98">
        <f t="shared" si="12"/>
        <v>63</v>
      </c>
      <c r="K163" s="48">
        <f t="shared" si="11"/>
        <v>0.525</v>
      </c>
      <c r="L163" s="64">
        <v>50</v>
      </c>
      <c r="M163" s="56">
        <v>0</v>
      </c>
      <c r="N163" s="56">
        <v>300</v>
      </c>
      <c r="O163" s="55">
        <f t="shared" si="9"/>
        <v>350</v>
      </c>
    </row>
    <row r="164" spans="2:15" ht="15" customHeight="1">
      <c r="B164" s="95">
        <f t="shared" si="10"/>
        <v>647</v>
      </c>
      <c r="C164" s="18" t="s">
        <v>481</v>
      </c>
      <c r="D164" s="44">
        <v>13</v>
      </c>
      <c r="E164" s="44">
        <v>20</v>
      </c>
      <c r="F164" s="44">
        <v>4</v>
      </c>
      <c r="G164" s="44">
        <v>16</v>
      </c>
      <c r="H164" s="44">
        <v>6</v>
      </c>
      <c r="I164" s="44">
        <v>10</v>
      </c>
      <c r="J164" s="98">
        <f t="shared" si="12"/>
        <v>69</v>
      </c>
      <c r="K164" s="48">
        <f t="shared" si="11"/>
        <v>0.575</v>
      </c>
      <c r="L164" s="64">
        <v>140</v>
      </c>
      <c r="M164" s="56">
        <v>0</v>
      </c>
      <c r="N164" s="56">
        <v>300</v>
      </c>
      <c r="O164" s="55">
        <f t="shared" si="9"/>
        <v>440</v>
      </c>
    </row>
    <row r="165" spans="2:15" ht="15" customHeight="1">
      <c r="B165" s="95">
        <f t="shared" si="10"/>
        <v>648</v>
      </c>
      <c r="C165" s="18" t="s">
        <v>482</v>
      </c>
      <c r="D165" s="44">
        <v>16</v>
      </c>
      <c r="E165" s="44">
        <v>20</v>
      </c>
      <c r="F165" s="44">
        <v>0</v>
      </c>
      <c r="G165" s="44">
        <v>7</v>
      </c>
      <c r="H165" s="44">
        <v>5</v>
      </c>
      <c r="I165" s="44">
        <v>13</v>
      </c>
      <c r="J165" s="98">
        <f t="shared" si="12"/>
        <v>61</v>
      </c>
      <c r="K165" s="48">
        <f t="shared" si="11"/>
        <v>0.5083333333333333</v>
      </c>
      <c r="L165" s="64">
        <v>45</v>
      </c>
      <c r="M165" s="56">
        <v>0</v>
      </c>
      <c r="N165" s="56">
        <v>300</v>
      </c>
      <c r="O165" s="55">
        <f t="shared" si="9"/>
        <v>345</v>
      </c>
    </row>
    <row r="166" spans="2:15" ht="15" customHeight="1">
      <c r="B166" s="95">
        <f t="shared" si="10"/>
        <v>649</v>
      </c>
      <c r="C166" s="18" t="s">
        <v>483</v>
      </c>
      <c r="D166" s="44"/>
      <c r="E166" s="44"/>
      <c r="F166" s="44"/>
      <c r="G166" s="44"/>
      <c r="H166" s="44"/>
      <c r="I166" s="44"/>
      <c r="J166" s="98"/>
      <c r="K166" s="48">
        <f t="shared" si="11"/>
        <v>0</v>
      </c>
      <c r="L166" s="64"/>
      <c r="M166" s="56"/>
      <c r="N166" s="56"/>
      <c r="O166" s="55">
        <f t="shared" si="9"/>
        <v>0</v>
      </c>
    </row>
    <row r="167" spans="2:15" ht="15" customHeight="1">
      <c r="B167" s="95">
        <f t="shared" si="10"/>
        <v>650</v>
      </c>
      <c r="C167" s="18" t="s">
        <v>484</v>
      </c>
      <c r="D167" s="44">
        <v>11</v>
      </c>
      <c r="E167" s="44">
        <v>20</v>
      </c>
      <c r="F167" s="44">
        <v>10</v>
      </c>
      <c r="G167" s="44">
        <v>15</v>
      </c>
      <c r="H167" s="44">
        <v>8</v>
      </c>
      <c r="I167" s="44">
        <v>10</v>
      </c>
      <c r="J167" s="98">
        <f>SUM(D167:I167)</f>
        <v>74</v>
      </c>
      <c r="K167" s="48">
        <f t="shared" si="11"/>
        <v>0.6166666666666667</v>
      </c>
      <c r="L167" s="64">
        <v>15</v>
      </c>
      <c r="M167" s="56">
        <v>0</v>
      </c>
      <c r="N167" s="56">
        <v>500</v>
      </c>
      <c r="O167" s="55">
        <f t="shared" si="9"/>
        <v>515</v>
      </c>
    </row>
    <row r="168" spans="2:15" ht="22.5" customHeight="1" thickBot="1">
      <c r="B168" s="96">
        <f t="shared" si="10"/>
        <v>651</v>
      </c>
      <c r="C168" s="26" t="s">
        <v>485</v>
      </c>
      <c r="D168" s="45">
        <v>20</v>
      </c>
      <c r="E168" s="45">
        <v>20</v>
      </c>
      <c r="F168" s="45">
        <v>2</v>
      </c>
      <c r="G168" s="45">
        <v>16</v>
      </c>
      <c r="H168" s="45">
        <v>18</v>
      </c>
      <c r="I168" s="45">
        <v>4</v>
      </c>
      <c r="J168" s="99">
        <f>SUM(D168:I168)</f>
        <v>80</v>
      </c>
      <c r="K168" s="49">
        <f t="shared" si="11"/>
        <v>0.6666666666666666</v>
      </c>
      <c r="L168" s="66">
        <v>70</v>
      </c>
      <c r="M168" s="68">
        <v>0</v>
      </c>
      <c r="N168" s="68">
        <v>700</v>
      </c>
      <c r="O168" s="55">
        <f t="shared" si="9"/>
        <v>770</v>
      </c>
    </row>
    <row r="169" spans="2:7" ht="14.25" thickTop="1">
      <c r="B169" s="8"/>
      <c r="C169" s="2" t="s">
        <v>535</v>
      </c>
      <c r="G169" s="4"/>
    </row>
    <row r="170" spans="2:7" ht="13.5">
      <c r="B170" s="8"/>
      <c r="C170" s="2"/>
      <c r="G170" s="4"/>
    </row>
    <row r="171" spans="2:13" ht="13.5">
      <c r="B171" s="8"/>
      <c r="C171" s="2"/>
      <c r="G171" s="4"/>
      <c r="L171" s="165" t="s">
        <v>534</v>
      </c>
      <c r="M171" s="165"/>
    </row>
    <row r="172" spans="2:7" ht="13.5">
      <c r="B172" s="8"/>
      <c r="C172" s="2"/>
      <c r="G172" s="4"/>
    </row>
    <row r="173" spans="2:7" ht="13.5">
      <c r="B173" s="8"/>
      <c r="C173" s="2"/>
      <c r="G173" s="4"/>
    </row>
    <row r="174" spans="2:7" ht="13.5">
      <c r="B174" s="8"/>
      <c r="C174" s="2"/>
      <c r="G174" s="4"/>
    </row>
    <row r="175" spans="2:15" ht="18" customHeight="1">
      <c r="B175" s="154" t="str">
        <f>B1</f>
        <v>University College for Boys, University of Peshawar</v>
      </c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</row>
    <row r="176" spans="2:15" ht="15" customHeight="1">
      <c r="B176" s="155" t="str">
        <f>B2</f>
        <v>FIRST  Monthly Test Result -- October, 2011 </v>
      </c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</row>
    <row r="177" spans="2:3" ht="17.25" thickBot="1">
      <c r="B177" s="190" t="s">
        <v>527</v>
      </c>
      <c r="C177" s="190"/>
    </row>
    <row r="178" spans="2:15" ht="13.5" customHeight="1" thickTop="1">
      <c r="B178" s="168" t="s">
        <v>88</v>
      </c>
      <c r="C178" s="46" t="s">
        <v>89</v>
      </c>
      <c r="D178" s="77" t="s">
        <v>165</v>
      </c>
      <c r="E178" s="77" t="s">
        <v>168</v>
      </c>
      <c r="F178" s="82" t="s">
        <v>177</v>
      </c>
      <c r="G178" s="77" t="s">
        <v>170</v>
      </c>
      <c r="H178" s="77" t="s">
        <v>164</v>
      </c>
      <c r="I178" s="77" t="s">
        <v>167</v>
      </c>
      <c r="J178" s="170" t="s">
        <v>543</v>
      </c>
      <c r="K178" s="202" t="s">
        <v>169</v>
      </c>
      <c r="L178" s="156" t="s">
        <v>532</v>
      </c>
      <c r="M178" s="158" t="s">
        <v>530</v>
      </c>
      <c r="N178" s="158" t="s">
        <v>531</v>
      </c>
      <c r="O178" s="160" t="s">
        <v>528</v>
      </c>
    </row>
    <row r="179" spans="2:15" ht="13.5">
      <c r="B179" s="169"/>
      <c r="C179" s="5" t="s">
        <v>544</v>
      </c>
      <c r="D179" s="103">
        <v>20</v>
      </c>
      <c r="E179" s="103">
        <v>20</v>
      </c>
      <c r="F179" s="103">
        <v>20</v>
      </c>
      <c r="G179" s="103">
        <v>20</v>
      </c>
      <c r="H179" s="103">
        <v>20</v>
      </c>
      <c r="I179" s="103">
        <v>20</v>
      </c>
      <c r="J179" s="175"/>
      <c r="K179" s="203"/>
      <c r="L179" s="157"/>
      <c r="M179" s="159"/>
      <c r="N179" s="159"/>
      <c r="O179" s="161"/>
    </row>
    <row r="180" spans="2:15" ht="15.75" customHeight="1">
      <c r="B180" s="95">
        <v>701</v>
      </c>
      <c r="C180" s="18" t="s">
        <v>486</v>
      </c>
      <c r="D180" s="50">
        <v>20</v>
      </c>
      <c r="E180" s="50">
        <v>19</v>
      </c>
      <c r="F180" s="50" t="s">
        <v>173</v>
      </c>
      <c r="G180" s="50" t="s">
        <v>173</v>
      </c>
      <c r="H180" s="50" t="s">
        <v>173</v>
      </c>
      <c r="I180" s="50">
        <v>11</v>
      </c>
      <c r="J180" s="58">
        <f>SUM(D180:I180)</f>
        <v>50</v>
      </c>
      <c r="K180" s="107">
        <f>(J180/120)</f>
        <v>0.4166666666666667</v>
      </c>
      <c r="L180" s="64">
        <v>70</v>
      </c>
      <c r="M180" s="64">
        <v>0</v>
      </c>
      <c r="N180" s="64">
        <v>500</v>
      </c>
      <c r="O180" s="109">
        <f>SUM(L180:N180)</f>
        <v>570</v>
      </c>
    </row>
    <row r="181" spans="2:15" ht="15.75" customHeight="1">
      <c r="B181" s="95">
        <f>B180+1</f>
        <v>702</v>
      </c>
      <c r="C181" s="18" t="s">
        <v>487</v>
      </c>
      <c r="D181" s="50">
        <v>20</v>
      </c>
      <c r="E181" s="50">
        <v>19</v>
      </c>
      <c r="F181" s="50">
        <v>4</v>
      </c>
      <c r="G181" s="50">
        <v>15</v>
      </c>
      <c r="H181" s="50">
        <v>11</v>
      </c>
      <c r="I181" s="50">
        <v>9</v>
      </c>
      <c r="J181" s="58">
        <f>SUM(D181:I181)</f>
        <v>78</v>
      </c>
      <c r="K181" s="107">
        <f aca="true" t="shared" si="13" ref="K181:K229">(J181/120)</f>
        <v>0.65</v>
      </c>
      <c r="L181" s="64">
        <v>75</v>
      </c>
      <c r="M181" s="64">
        <v>0</v>
      </c>
      <c r="N181" s="64">
        <v>300</v>
      </c>
      <c r="O181" s="109">
        <f aca="true" t="shared" si="14" ref="O181:O229">SUM(L181:N181)</f>
        <v>375</v>
      </c>
    </row>
    <row r="182" spans="2:15" ht="15.75" customHeight="1">
      <c r="B182" s="95">
        <f aca="true" t="shared" si="15" ref="B182:B229">B181+1</f>
        <v>703</v>
      </c>
      <c r="C182" s="18" t="s">
        <v>488</v>
      </c>
      <c r="D182" s="50">
        <v>20</v>
      </c>
      <c r="E182" s="50">
        <v>18</v>
      </c>
      <c r="F182" s="50">
        <v>0</v>
      </c>
      <c r="G182" s="50">
        <v>15</v>
      </c>
      <c r="H182" s="50">
        <v>11</v>
      </c>
      <c r="I182" s="50">
        <v>13</v>
      </c>
      <c r="J182" s="58">
        <f aca="true" t="shared" si="16" ref="J182:J204">SUM(D182:I182)</f>
        <v>77</v>
      </c>
      <c r="K182" s="107">
        <f t="shared" si="13"/>
        <v>0.6416666666666667</v>
      </c>
      <c r="L182" s="64">
        <v>35</v>
      </c>
      <c r="M182" s="64">
        <v>0</v>
      </c>
      <c r="N182" s="64">
        <v>300</v>
      </c>
      <c r="O182" s="109">
        <f t="shared" si="14"/>
        <v>335</v>
      </c>
    </row>
    <row r="183" spans="2:15" ht="15.75" customHeight="1">
      <c r="B183" s="95">
        <f t="shared" si="15"/>
        <v>704</v>
      </c>
      <c r="C183" s="18" t="s">
        <v>489</v>
      </c>
      <c r="D183" s="50">
        <v>20</v>
      </c>
      <c r="E183" s="50">
        <v>19</v>
      </c>
      <c r="F183" s="50" t="s">
        <v>173</v>
      </c>
      <c r="G183" s="50">
        <v>15</v>
      </c>
      <c r="H183" s="50">
        <v>14</v>
      </c>
      <c r="I183" s="50">
        <v>14</v>
      </c>
      <c r="J183" s="58">
        <f t="shared" si="16"/>
        <v>82</v>
      </c>
      <c r="K183" s="107">
        <f t="shared" si="13"/>
        <v>0.6833333333333333</v>
      </c>
      <c r="L183" s="64">
        <v>40</v>
      </c>
      <c r="M183" s="64">
        <v>0</v>
      </c>
      <c r="N183" s="64">
        <v>300</v>
      </c>
      <c r="O183" s="109">
        <f t="shared" si="14"/>
        <v>340</v>
      </c>
    </row>
    <row r="184" spans="2:15" ht="15.75" customHeight="1">
      <c r="B184" s="95">
        <f t="shared" si="15"/>
        <v>705</v>
      </c>
      <c r="C184" s="18" t="s">
        <v>490</v>
      </c>
      <c r="D184" s="50">
        <v>18</v>
      </c>
      <c r="E184" s="50">
        <v>20</v>
      </c>
      <c r="F184" s="50" t="s">
        <v>173</v>
      </c>
      <c r="G184" s="50">
        <v>16</v>
      </c>
      <c r="H184" s="50" t="s">
        <v>173</v>
      </c>
      <c r="I184" s="50">
        <v>14</v>
      </c>
      <c r="J184" s="58">
        <f t="shared" si="16"/>
        <v>68</v>
      </c>
      <c r="K184" s="107">
        <f t="shared" si="13"/>
        <v>0.5666666666666667</v>
      </c>
      <c r="L184" s="64">
        <v>65</v>
      </c>
      <c r="M184" s="64">
        <v>0</v>
      </c>
      <c r="N184" s="64">
        <v>300</v>
      </c>
      <c r="O184" s="109">
        <f t="shared" si="14"/>
        <v>365</v>
      </c>
    </row>
    <row r="185" spans="2:15" ht="15.75" customHeight="1">
      <c r="B185" s="95">
        <f t="shared" si="15"/>
        <v>706</v>
      </c>
      <c r="C185" s="18" t="s">
        <v>491</v>
      </c>
      <c r="D185" s="50">
        <v>17</v>
      </c>
      <c r="E185" s="50">
        <v>19</v>
      </c>
      <c r="F185" s="50" t="s">
        <v>173</v>
      </c>
      <c r="G185" s="50">
        <v>14</v>
      </c>
      <c r="H185" s="50">
        <v>2</v>
      </c>
      <c r="I185" s="50">
        <v>10</v>
      </c>
      <c r="J185" s="58">
        <f t="shared" si="16"/>
        <v>62</v>
      </c>
      <c r="K185" s="107">
        <f t="shared" si="13"/>
        <v>0.5166666666666667</v>
      </c>
      <c r="L185" s="64">
        <v>25</v>
      </c>
      <c r="M185" s="64">
        <v>0</v>
      </c>
      <c r="N185" s="64">
        <v>300</v>
      </c>
      <c r="O185" s="109">
        <f t="shared" si="14"/>
        <v>325</v>
      </c>
    </row>
    <row r="186" spans="2:15" ht="15.75" customHeight="1">
      <c r="B186" s="95">
        <f t="shared" si="15"/>
        <v>707</v>
      </c>
      <c r="C186" s="18" t="s">
        <v>69</v>
      </c>
      <c r="D186" s="50">
        <v>20</v>
      </c>
      <c r="E186" s="50">
        <v>20</v>
      </c>
      <c r="F186" s="50" t="s">
        <v>173</v>
      </c>
      <c r="G186" s="50">
        <v>14</v>
      </c>
      <c r="H186" s="50">
        <v>12</v>
      </c>
      <c r="I186" s="50">
        <v>10</v>
      </c>
      <c r="J186" s="58">
        <f t="shared" si="16"/>
        <v>76</v>
      </c>
      <c r="K186" s="107">
        <f t="shared" si="13"/>
        <v>0.6333333333333333</v>
      </c>
      <c r="L186" s="64">
        <v>90</v>
      </c>
      <c r="M186" s="64">
        <v>0</v>
      </c>
      <c r="N186" s="64">
        <v>500</v>
      </c>
      <c r="O186" s="109">
        <f t="shared" si="14"/>
        <v>590</v>
      </c>
    </row>
    <row r="187" spans="2:15" ht="15.75" customHeight="1">
      <c r="B187" s="95">
        <f t="shared" si="15"/>
        <v>708</v>
      </c>
      <c r="C187" s="18" t="s">
        <v>492</v>
      </c>
      <c r="D187" s="50">
        <v>20</v>
      </c>
      <c r="E187" s="50">
        <v>20</v>
      </c>
      <c r="F187" s="50" t="s">
        <v>173</v>
      </c>
      <c r="G187" s="50">
        <v>10</v>
      </c>
      <c r="H187" s="50">
        <v>10</v>
      </c>
      <c r="I187" s="50">
        <v>11</v>
      </c>
      <c r="J187" s="58">
        <f t="shared" si="16"/>
        <v>71</v>
      </c>
      <c r="K187" s="107">
        <f t="shared" si="13"/>
        <v>0.5916666666666667</v>
      </c>
      <c r="L187" s="64">
        <v>85</v>
      </c>
      <c r="M187" s="64">
        <v>0</v>
      </c>
      <c r="N187" s="64">
        <v>300</v>
      </c>
      <c r="O187" s="109">
        <f t="shared" si="14"/>
        <v>385</v>
      </c>
    </row>
    <row r="188" spans="2:15" ht="15.75" customHeight="1">
      <c r="B188" s="95">
        <f t="shared" si="15"/>
        <v>709</v>
      </c>
      <c r="C188" s="18" t="s">
        <v>493</v>
      </c>
      <c r="D188" s="50">
        <v>20</v>
      </c>
      <c r="E188" s="50">
        <v>19</v>
      </c>
      <c r="F188" s="50" t="s">
        <v>173</v>
      </c>
      <c r="G188" s="50" t="s">
        <v>173</v>
      </c>
      <c r="H188" s="50">
        <v>9</v>
      </c>
      <c r="I188" s="50">
        <v>6</v>
      </c>
      <c r="J188" s="58">
        <f t="shared" si="16"/>
        <v>54</v>
      </c>
      <c r="K188" s="107">
        <f t="shared" si="13"/>
        <v>0.45</v>
      </c>
      <c r="L188" s="64">
        <v>75</v>
      </c>
      <c r="M188" s="64">
        <v>0</v>
      </c>
      <c r="N188" s="64">
        <v>300</v>
      </c>
      <c r="O188" s="109">
        <f t="shared" si="14"/>
        <v>375</v>
      </c>
    </row>
    <row r="189" spans="2:15" ht="15.75" customHeight="1">
      <c r="B189" s="95">
        <f t="shared" si="15"/>
        <v>710</v>
      </c>
      <c r="C189" s="18" t="s">
        <v>361</v>
      </c>
      <c r="D189" s="50">
        <v>17</v>
      </c>
      <c r="E189" s="50">
        <v>19</v>
      </c>
      <c r="F189" s="50">
        <v>0</v>
      </c>
      <c r="G189" s="50">
        <v>9</v>
      </c>
      <c r="H189" s="50">
        <v>10</v>
      </c>
      <c r="I189" s="50">
        <v>19</v>
      </c>
      <c r="J189" s="58">
        <f t="shared" si="16"/>
        <v>74</v>
      </c>
      <c r="K189" s="107">
        <f t="shared" si="13"/>
        <v>0.6166666666666667</v>
      </c>
      <c r="L189" s="64">
        <v>15</v>
      </c>
      <c r="M189" s="64">
        <v>0</v>
      </c>
      <c r="N189" s="64">
        <v>300</v>
      </c>
      <c r="O189" s="109">
        <f t="shared" si="14"/>
        <v>315</v>
      </c>
    </row>
    <row r="190" spans="2:15" ht="15.75" customHeight="1">
      <c r="B190" s="95">
        <f t="shared" si="15"/>
        <v>711</v>
      </c>
      <c r="C190" s="18" t="s">
        <v>494</v>
      </c>
      <c r="D190" s="50">
        <v>20</v>
      </c>
      <c r="E190" s="50">
        <v>20</v>
      </c>
      <c r="F190" s="50" t="s">
        <v>173</v>
      </c>
      <c r="G190" s="50" t="s">
        <v>173</v>
      </c>
      <c r="H190" s="50" t="s">
        <v>173</v>
      </c>
      <c r="I190" s="50">
        <v>16</v>
      </c>
      <c r="J190" s="58">
        <f t="shared" si="16"/>
        <v>56</v>
      </c>
      <c r="K190" s="107">
        <f t="shared" si="13"/>
        <v>0.4666666666666667</v>
      </c>
      <c r="L190" s="64">
        <v>70</v>
      </c>
      <c r="M190" s="64">
        <v>0</v>
      </c>
      <c r="N190" s="64">
        <v>500</v>
      </c>
      <c r="O190" s="109">
        <f t="shared" si="14"/>
        <v>570</v>
      </c>
    </row>
    <row r="191" spans="2:15" ht="15.75" customHeight="1">
      <c r="B191" s="95">
        <f t="shared" si="15"/>
        <v>712</v>
      </c>
      <c r="C191" s="18" t="s">
        <v>495</v>
      </c>
      <c r="D191" s="50">
        <v>20</v>
      </c>
      <c r="E191" s="50">
        <v>20</v>
      </c>
      <c r="F191" s="50" t="s">
        <v>173</v>
      </c>
      <c r="G191" s="50">
        <v>13</v>
      </c>
      <c r="H191" s="50">
        <v>9</v>
      </c>
      <c r="I191" s="50">
        <v>11</v>
      </c>
      <c r="J191" s="58">
        <f t="shared" si="16"/>
        <v>73</v>
      </c>
      <c r="K191" s="107">
        <f t="shared" si="13"/>
        <v>0.6083333333333333</v>
      </c>
      <c r="L191" s="64">
        <v>40</v>
      </c>
      <c r="M191" s="64">
        <v>0</v>
      </c>
      <c r="N191" s="64">
        <v>300</v>
      </c>
      <c r="O191" s="109">
        <f t="shared" si="14"/>
        <v>340</v>
      </c>
    </row>
    <row r="192" spans="2:15" ht="15.75" customHeight="1">
      <c r="B192" s="95">
        <f t="shared" si="15"/>
        <v>713</v>
      </c>
      <c r="C192" s="15" t="s">
        <v>496</v>
      </c>
      <c r="D192" s="50">
        <v>20</v>
      </c>
      <c r="E192" s="50">
        <v>19</v>
      </c>
      <c r="F192" s="50">
        <v>10</v>
      </c>
      <c r="G192" s="50">
        <v>15</v>
      </c>
      <c r="H192" s="50">
        <v>9</v>
      </c>
      <c r="I192" s="50">
        <v>11</v>
      </c>
      <c r="J192" s="58">
        <f t="shared" si="16"/>
        <v>84</v>
      </c>
      <c r="K192" s="107">
        <f t="shared" si="13"/>
        <v>0.7</v>
      </c>
      <c r="L192" s="64">
        <v>0</v>
      </c>
      <c r="M192" s="64">
        <v>0</v>
      </c>
      <c r="N192" s="64">
        <v>300</v>
      </c>
      <c r="O192" s="109">
        <f t="shared" si="14"/>
        <v>300</v>
      </c>
    </row>
    <row r="193" spans="2:15" ht="15.75" customHeight="1">
      <c r="B193" s="95">
        <f t="shared" si="15"/>
        <v>714</v>
      </c>
      <c r="C193" s="18" t="s">
        <v>23</v>
      </c>
      <c r="D193" s="50">
        <v>19</v>
      </c>
      <c r="E193" s="50">
        <v>20</v>
      </c>
      <c r="F193" s="50">
        <v>11</v>
      </c>
      <c r="G193" s="50">
        <v>14</v>
      </c>
      <c r="H193" s="50">
        <v>9</v>
      </c>
      <c r="I193" s="50">
        <v>15</v>
      </c>
      <c r="J193" s="58">
        <f t="shared" si="16"/>
        <v>88</v>
      </c>
      <c r="K193" s="107">
        <f t="shared" si="13"/>
        <v>0.7333333333333333</v>
      </c>
      <c r="L193" s="64">
        <v>5</v>
      </c>
      <c r="M193" s="64">
        <v>0</v>
      </c>
      <c r="N193" s="64">
        <v>300</v>
      </c>
      <c r="O193" s="109">
        <f t="shared" si="14"/>
        <v>305</v>
      </c>
    </row>
    <row r="194" spans="2:15" ht="15.75" customHeight="1">
      <c r="B194" s="95">
        <f t="shared" si="15"/>
        <v>715</v>
      </c>
      <c r="C194" s="18" t="s">
        <v>497</v>
      </c>
      <c r="D194" s="50">
        <v>18</v>
      </c>
      <c r="E194" s="50">
        <v>20</v>
      </c>
      <c r="F194" s="50" t="s">
        <v>173</v>
      </c>
      <c r="G194" s="50">
        <v>6</v>
      </c>
      <c r="H194" s="50">
        <v>5</v>
      </c>
      <c r="I194" s="50">
        <v>13</v>
      </c>
      <c r="J194" s="58">
        <f t="shared" si="16"/>
        <v>62</v>
      </c>
      <c r="K194" s="107">
        <f t="shared" si="13"/>
        <v>0.5166666666666667</v>
      </c>
      <c r="L194" s="64">
        <v>220</v>
      </c>
      <c r="M194" s="64">
        <v>0</v>
      </c>
      <c r="N194" s="64">
        <v>300</v>
      </c>
      <c r="O194" s="109">
        <f t="shared" si="14"/>
        <v>520</v>
      </c>
    </row>
    <row r="195" spans="2:15" ht="15.75" customHeight="1">
      <c r="B195" s="95">
        <f t="shared" si="15"/>
        <v>716</v>
      </c>
      <c r="C195" s="18" t="s">
        <v>498</v>
      </c>
      <c r="D195" s="50" t="s">
        <v>173</v>
      </c>
      <c r="E195" s="50">
        <v>20</v>
      </c>
      <c r="F195" s="50" t="s">
        <v>173</v>
      </c>
      <c r="G195" s="50">
        <v>14</v>
      </c>
      <c r="H195" s="50" t="s">
        <v>173</v>
      </c>
      <c r="I195" s="50" t="s">
        <v>173</v>
      </c>
      <c r="J195" s="58">
        <f t="shared" si="16"/>
        <v>34</v>
      </c>
      <c r="K195" s="107">
        <f t="shared" si="13"/>
        <v>0.2833333333333333</v>
      </c>
      <c r="L195" s="64">
        <v>100</v>
      </c>
      <c r="M195" s="64">
        <v>0</v>
      </c>
      <c r="N195" s="64">
        <v>300</v>
      </c>
      <c r="O195" s="109">
        <f t="shared" si="14"/>
        <v>400</v>
      </c>
    </row>
    <row r="196" spans="2:15" ht="15.75" customHeight="1">
      <c r="B196" s="95">
        <f t="shared" si="15"/>
        <v>717</v>
      </c>
      <c r="C196" s="18" t="s">
        <v>109</v>
      </c>
      <c r="D196" s="50">
        <v>19</v>
      </c>
      <c r="E196" s="50">
        <v>20</v>
      </c>
      <c r="F196" s="50" t="s">
        <v>173</v>
      </c>
      <c r="G196" s="50">
        <v>15</v>
      </c>
      <c r="H196" s="50">
        <v>7</v>
      </c>
      <c r="I196" s="50">
        <v>14</v>
      </c>
      <c r="J196" s="58">
        <f t="shared" si="16"/>
        <v>75</v>
      </c>
      <c r="K196" s="107">
        <f t="shared" si="13"/>
        <v>0.625</v>
      </c>
      <c r="L196" s="64">
        <v>25</v>
      </c>
      <c r="M196" s="64">
        <v>0</v>
      </c>
      <c r="N196" s="64">
        <v>300</v>
      </c>
      <c r="O196" s="109">
        <f t="shared" si="14"/>
        <v>325</v>
      </c>
    </row>
    <row r="197" spans="2:15" ht="15.75" customHeight="1">
      <c r="B197" s="95">
        <f t="shared" si="15"/>
        <v>718</v>
      </c>
      <c r="C197" s="18" t="s">
        <v>499</v>
      </c>
      <c r="D197" s="50" t="s">
        <v>173</v>
      </c>
      <c r="E197" s="50" t="s">
        <v>173</v>
      </c>
      <c r="F197" s="50" t="s">
        <v>173</v>
      </c>
      <c r="G197" s="50" t="s">
        <v>173</v>
      </c>
      <c r="H197" s="50" t="s">
        <v>173</v>
      </c>
      <c r="I197" s="50" t="s">
        <v>173</v>
      </c>
      <c r="J197" s="58">
        <f t="shared" si="16"/>
        <v>0</v>
      </c>
      <c r="K197" s="107">
        <f t="shared" si="13"/>
        <v>0</v>
      </c>
      <c r="L197" s="64">
        <v>150</v>
      </c>
      <c r="M197" s="64">
        <v>0</v>
      </c>
      <c r="N197" s="64">
        <v>300</v>
      </c>
      <c r="O197" s="109">
        <f t="shared" si="14"/>
        <v>450</v>
      </c>
    </row>
    <row r="198" spans="2:15" ht="15.75" customHeight="1">
      <c r="B198" s="95">
        <f t="shared" si="15"/>
        <v>719</v>
      </c>
      <c r="C198" s="18" t="s">
        <v>500</v>
      </c>
      <c r="D198" s="50">
        <v>20</v>
      </c>
      <c r="E198" s="50">
        <v>19</v>
      </c>
      <c r="F198" s="50" t="s">
        <v>173</v>
      </c>
      <c r="G198" s="50" t="s">
        <v>173</v>
      </c>
      <c r="H198" s="50">
        <v>9</v>
      </c>
      <c r="I198" s="50">
        <v>5</v>
      </c>
      <c r="J198" s="58">
        <f t="shared" si="16"/>
        <v>53</v>
      </c>
      <c r="K198" s="107">
        <f t="shared" si="13"/>
        <v>0.44166666666666665</v>
      </c>
      <c r="L198" s="64">
        <v>150</v>
      </c>
      <c r="M198" s="64">
        <v>0</v>
      </c>
      <c r="N198" s="64">
        <v>300</v>
      </c>
      <c r="O198" s="109">
        <f t="shared" si="14"/>
        <v>450</v>
      </c>
    </row>
    <row r="199" spans="2:15" ht="21.75" customHeight="1">
      <c r="B199" s="95">
        <f t="shared" si="15"/>
        <v>720</v>
      </c>
      <c r="C199" s="22" t="s">
        <v>501</v>
      </c>
      <c r="D199" s="50">
        <v>20</v>
      </c>
      <c r="E199" s="50" t="s">
        <v>173</v>
      </c>
      <c r="F199" s="50" t="s">
        <v>173</v>
      </c>
      <c r="G199" s="50">
        <v>14</v>
      </c>
      <c r="H199" s="50" t="s">
        <v>173</v>
      </c>
      <c r="I199" s="50">
        <v>13</v>
      </c>
      <c r="J199" s="58">
        <f t="shared" si="16"/>
        <v>47</v>
      </c>
      <c r="K199" s="107">
        <f t="shared" si="13"/>
        <v>0.39166666666666666</v>
      </c>
      <c r="L199" s="64">
        <v>30</v>
      </c>
      <c r="M199" s="64">
        <v>0</v>
      </c>
      <c r="N199" s="64">
        <v>300</v>
      </c>
      <c r="O199" s="109">
        <f t="shared" si="14"/>
        <v>330</v>
      </c>
    </row>
    <row r="200" spans="2:15" ht="15.75" customHeight="1">
      <c r="B200" s="95">
        <f t="shared" si="15"/>
        <v>721</v>
      </c>
      <c r="C200" s="18" t="s">
        <v>200</v>
      </c>
      <c r="D200" s="50">
        <v>18</v>
      </c>
      <c r="E200" s="50">
        <v>20</v>
      </c>
      <c r="F200" s="50" t="s">
        <v>173</v>
      </c>
      <c r="G200" s="50">
        <v>13</v>
      </c>
      <c r="H200" s="50" t="s">
        <v>173</v>
      </c>
      <c r="I200" s="50">
        <v>11</v>
      </c>
      <c r="J200" s="58">
        <f t="shared" si="16"/>
        <v>62</v>
      </c>
      <c r="K200" s="107">
        <f t="shared" si="13"/>
        <v>0.5166666666666667</v>
      </c>
      <c r="L200" s="64">
        <v>65</v>
      </c>
      <c r="M200" s="64">
        <v>0</v>
      </c>
      <c r="N200" s="64">
        <v>300</v>
      </c>
      <c r="O200" s="109">
        <f t="shared" si="14"/>
        <v>365</v>
      </c>
    </row>
    <row r="201" spans="2:15" ht="15.75" customHeight="1">
      <c r="B201" s="95">
        <f t="shared" si="15"/>
        <v>722</v>
      </c>
      <c r="C201" s="18" t="s">
        <v>502</v>
      </c>
      <c r="D201" s="50">
        <v>20</v>
      </c>
      <c r="E201" s="50">
        <v>19</v>
      </c>
      <c r="F201" s="50" t="s">
        <v>173</v>
      </c>
      <c r="G201" s="50">
        <v>19</v>
      </c>
      <c r="H201" s="50">
        <v>14</v>
      </c>
      <c r="I201" s="50">
        <v>16</v>
      </c>
      <c r="J201" s="58">
        <f t="shared" si="16"/>
        <v>88</v>
      </c>
      <c r="K201" s="107">
        <f t="shared" si="13"/>
        <v>0.7333333333333333</v>
      </c>
      <c r="L201" s="64">
        <v>30</v>
      </c>
      <c r="M201" s="64">
        <v>0</v>
      </c>
      <c r="N201" s="64">
        <v>300</v>
      </c>
      <c r="O201" s="109">
        <f t="shared" si="14"/>
        <v>330</v>
      </c>
    </row>
    <row r="202" spans="2:15" ht="15.75" customHeight="1">
      <c r="B202" s="95">
        <f t="shared" si="15"/>
        <v>723</v>
      </c>
      <c r="C202" s="18" t="s">
        <v>503</v>
      </c>
      <c r="D202" s="50" t="s">
        <v>173</v>
      </c>
      <c r="E202" s="50">
        <v>18</v>
      </c>
      <c r="F202" s="50" t="s">
        <v>173</v>
      </c>
      <c r="G202" s="50">
        <v>14</v>
      </c>
      <c r="H202" s="50" t="s">
        <v>173</v>
      </c>
      <c r="I202" s="50" t="s">
        <v>173</v>
      </c>
      <c r="J202" s="58">
        <f t="shared" si="16"/>
        <v>32</v>
      </c>
      <c r="K202" s="107">
        <f t="shared" si="13"/>
        <v>0.26666666666666666</v>
      </c>
      <c r="L202" s="64">
        <v>220</v>
      </c>
      <c r="M202" s="64">
        <v>0</v>
      </c>
      <c r="N202" s="64">
        <v>300</v>
      </c>
      <c r="O202" s="109">
        <f t="shared" si="14"/>
        <v>520</v>
      </c>
    </row>
    <row r="203" spans="2:15" ht="15.75" customHeight="1">
      <c r="B203" s="95">
        <f t="shared" si="15"/>
        <v>724</v>
      </c>
      <c r="C203" s="18" t="s">
        <v>69</v>
      </c>
      <c r="D203" s="50">
        <v>20</v>
      </c>
      <c r="E203" s="50">
        <v>19</v>
      </c>
      <c r="F203" s="50">
        <v>13</v>
      </c>
      <c r="G203" s="50">
        <v>13</v>
      </c>
      <c r="H203" s="50">
        <v>13</v>
      </c>
      <c r="I203" s="50">
        <v>15</v>
      </c>
      <c r="J203" s="58">
        <f t="shared" si="16"/>
        <v>93</v>
      </c>
      <c r="K203" s="107">
        <f t="shared" si="13"/>
        <v>0.775</v>
      </c>
      <c r="L203" s="64">
        <v>35</v>
      </c>
      <c r="M203" s="64">
        <v>0</v>
      </c>
      <c r="N203" s="64">
        <v>500</v>
      </c>
      <c r="O203" s="109">
        <f t="shared" si="14"/>
        <v>535</v>
      </c>
    </row>
    <row r="204" spans="2:15" ht="15.75" customHeight="1">
      <c r="B204" s="95">
        <f t="shared" si="15"/>
        <v>725</v>
      </c>
      <c r="C204" s="18" t="s">
        <v>504</v>
      </c>
      <c r="D204" s="50">
        <v>19</v>
      </c>
      <c r="E204" s="50">
        <v>20</v>
      </c>
      <c r="F204" s="50">
        <v>4</v>
      </c>
      <c r="G204" s="50">
        <v>11</v>
      </c>
      <c r="H204" s="50">
        <v>4</v>
      </c>
      <c r="I204" s="50">
        <v>18</v>
      </c>
      <c r="J204" s="58">
        <f t="shared" si="16"/>
        <v>76</v>
      </c>
      <c r="K204" s="107">
        <f t="shared" si="13"/>
        <v>0.6333333333333333</v>
      </c>
      <c r="L204" s="64">
        <v>40</v>
      </c>
      <c r="M204" s="64">
        <v>0</v>
      </c>
      <c r="N204" s="64">
        <v>300</v>
      </c>
      <c r="O204" s="109">
        <f t="shared" si="14"/>
        <v>340</v>
      </c>
    </row>
    <row r="205" spans="2:15" ht="15.75" customHeight="1">
      <c r="B205" s="95">
        <f t="shared" si="15"/>
        <v>726</v>
      </c>
      <c r="C205" s="18" t="s">
        <v>505</v>
      </c>
      <c r="D205" s="50">
        <v>20</v>
      </c>
      <c r="E205" s="50">
        <v>19</v>
      </c>
      <c r="F205" s="50">
        <v>2</v>
      </c>
      <c r="G205" s="50" t="s">
        <v>173</v>
      </c>
      <c r="H205" s="50">
        <v>2</v>
      </c>
      <c r="I205" s="50">
        <v>13</v>
      </c>
      <c r="J205" s="58">
        <f aca="true" t="shared" si="17" ref="J205:J210">SUM(D205:I205)</f>
        <v>56</v>
      </c>
      <c r="K205" s="107">
        <f t="shared" si="13"/>
        <v>0.4666666666666667</v>
      </c>
      <c r="L205" s="64">
        <v>40</v>
      </c>
      <c r="M205" s="64">
        <v>0</v>
      </c>
      <c r="N205" s="64">
        <v>300</v>
      </c>
      <c r="O205" s="109">
        <f t="shared" si="14"/>
        <v>340</v>
      </c>
    </row>
    <row r="206" spans="2:15" ht="15.75" customHeight="1">
      <c r="B206" s="95">
        <f t="shared" si="15"/>
        <v>727</v>
      </c>
      <c r="C206" s="18" t="s">
        <v>246</v>
      </c>
      <c r="D206" s="50">
        <v>19</v>
      </c>
      <c r="E206" s="50">
        <v>19</v>
      </c>
      <c r="F206" s="50" t="s">
        <v>173</v>
      </c>
      <c r="G206" s="50" t="s">
        <v>173</v>
      </c>
      <c r="H206" s="50" t="s">
        <v>173</v>
      </c>
      <c r="I206" s="50">
        <v>17</v>
      </c>
      <c r="J206" s="58">
        <f t="shared" si="17"/>
        <v>55</v>
      </c>
      <c r="K206" s="107">
        <f t="shared" si="13"/>
        <v>0.4583333333333333</v>
      </c>
      <c r="L206" s="64">
        <v>100</v>
      </c>
      <c r="M206" s="64">
        <v>0</v>
      </c>
      <c r="N206" s="64">
        <v>500</v>
      </c>
      <c r="O206" s="109">
        <f t="shared" si="14"/>
        <v>600</v>
      </c>
    </row>
    <row r="207" spans="2:15" ht="15.75" customHeight="1">
      <c r="B207" s="95">
        <f t="shared" si="15"/>
        <v>728</v>
      </c>
      <c r="C207" s="18" t="s">
        <v>506</v>
      </c>
      <c r="D207" s="50">
        <v>20</v>
      </c>
      <c r="E207" s="50">
        <v>19</v>
      </c>
      <c r="F207" s="50">
        <v>6</v>
      </c>
      <c r="G207" s="50">
        <v>14</v>
      </c>
      <c r="H207" s="50">
        <v>6</v>
      </c>
      <c r="I207" s="50">
        <v>12</v>
      </c>
      <c r="J207" s="58">
        <f t="shared" si="17"/>
        <v>77</v>
      </c>
      <c r="K207" s="107">
        <f t="shared" si="13"/>
        <v>0.6416666666666667</v>
      </c>
      <c r="L207" s="64">
        <v>55</v>
      </c>
      <c r="M207" s="64">
        <v>0</v>
      </c>
      <c r="N207" s="64">
        <v>300</v>
      </c>
      <c r="O207" s="109">
        <f t="shared" si="14"/>
        <v>355</v>
      </c>
    </row>
    <row r="208" spans="2:15" ht="15.75" customHeight="1">
      <c r="B208" s="95">
        <f t="shared" si="15"/>
        <v>729</v>
      </c>
      <c r="C208" s="18" t="s">
        <v>314</v>
      </c>
      <c r="D208" s="50">
        <v>20</v>
      </c>
      <c r="E208" s="50">
        <v>19</v>
      </c>
      <c r="F208" s="50">
        <v>8</v>
      </c>
      <c r="G208" s="50">
        <v>12</v>
      </c>
      <c r="H208" s="50">
        <v>8</v>
      </c>
      <c r="I208" s="50">
        <v>12</v>
      </c>
      <c r="J208" s="58">
        <f t="shared" si="17"/>
        <v>79</v>
      </c>
      <c r="K208" s="107">
        <f t="shared" si="13"/>
        <v>0.6583333333333333</v>
      </c>
      <c r="L208" s="64">
        <v>25</v>
      </c>
      <c r="M208" s="64">
        <v>0</v>
      </c>
      <c r="N208" s="64">
        <v>300</v>
      </c>
      <c r="O208" s="109">
        <f t="shared" si="14"/>
        <v>325</v>
      </c>
    </row>
    <row r="209" spans="2:15" ht="15.75" customHeight="1">
      <c r="B209" s="95">
        <f t="shared" si="15"/>
        <v>730</v>
      </c>
      <c r="C209" s="18" t="s">
        <v>507</v>
      </c>
      <c r="D209" s="50">
        <v>20</v>
      </c>
      <c r="E209" s="50">
        <v>20</v>
      </c>
      <c r="F209" s="50">
        <v>4</v>
      </c>
      <c r="G209" s="50">
        <v>14</v>
      </c>
      <c r="H209" s="50">
        <v>11</v>
      </c>
      <c r="I209" s="50">
        <v>12</v>
      </c>
      <c r="J209" s="58">
        <f t="shared" si="17"/>
        <v>81</v>
      </c>
      <c r="K209" s="107">
        <f t="shared" si="13"/>
        <v>0.675</v>
      </c>
      <c r="L209" s="64">
        <v>5</v>
      </c>
      <c r="M209" s="64">
        <v>0</v>
      </c>
      <c r="N209" s="64">
        <v>300</v>
      </c>
      <c r="O209" s="109">
        <f t="shared" si="14"/>
        <v>305</v>
      </c>
    </row>
    <row r="210" spans="2:15" ht="15.75" customHeight="1">
      <c r="B210" s="95">
        <f t="shared" si="15"/>
        <v>731</v>
      </c>
      <c r="C210" s="18" t="s">
        <v>508</v>
      </c>
      <c r="D210" s="50">
        <v>19</v>
      </c>
      <c r="E210" s="50">
        <v>19</v>
      </c>
      <c r="F210" s="50" t="s">
        <v>173</v>
      </c>
      <c r="G210" s="50">
        <v>15</v>
      </c>
      <c r="H210" s="50">
        <v>8</v>
      </c>
      <c r="I210" s="50">
        <v>13</v>
      </c>
      <c r="J210" s="58">
        <f t="shared" si="17"/>
        <v>74</v>
      </c>
      <c r="K210" s="107">
        <f t="shared" si="13"/>
        <v>0.6166666666666667</v>
      </c>
      <c r="L210" s="64">
        <v>60</v>
      </c>
      <c r="M210" s="64">
        <v>0</v>
      </c>
      <c r="N210" s="64">
        <v>500</v>
      </c>
      <c r="O210" s="109">
        <f t="shared" si="14"/>
        <v>560</v>
      </c>
    </row>
    <row r="211" spans="2:15" ht="15.75" customHeight="1">
      <c r="B211" s="95">
        <f t="shared" si="15"/>
        <v>732</v>
      </c>
      <c r="C211" s="18" t="s">
        <v>509</v>
      </c>
      <c r="D211" s="50">
        <v>20</v>
      </c>
      <c r="E211" s="50">
        <v>20</v>
      </c>
      <c r="F211" s="50">
        <v>12</v>
      </c>
      <c r="G211" s="50" t="s">
        <v>173</v>
      </c>
      <c r="H211" s="50">
        <v>10</v>
      </c>
      <c r="I211" s="50">
        <v>14</v>
      </c>
      <c r="J211" s="58">
        <f aca="true" t="shared" si="18" ref="J211:J229">SUM(D211:I211)</f>
        <v>76</v>
      </c>
      <c r="K211" s="107">
        <f t="shared" si="13"/>
        <v>0.6333333333333333</v>
      </c>
      <c r="L211" s="64">
        <v>150</v>
      </c>
      <c r="M211" s="64">
        <v>0</v>
      </c>
      <c r="N211" s="64">
        <v>300</v>
      </c>
      <c r="O211" s="109">
        <f t="shared" si="14"/>
        <v>450</v>
      </c>
    </row>
    <row r="212" spans="2:15" ht="15.75" customHeight="1">
      <c r="B212" s="95">
        <f t="shared" si="15"/>
        <v>733</v>
      </c>
      <c r="C212" s="18" t="s">
        <v>510</v>
      </c>
      <c r="D212" s="50">
        <v>19</v>
      </c>
      <c r="E212" s="50">
        <v>19</v>
      </c>
      <c r="F212" s="50" t="s">
        <v>173</v>
      </c>
      <c r="G212" s="50">
        <v>16</v>
      </c>
      <c r="H212" s="50">
        <v>5</v>
      </c>
      <c r="I212" s="50">
        <v>13</v>
      </c>
      <c r="J212" s="58">
        <f t="shared" si="18"/>
        <v>72</v>
      </c>
      <c r="K212" s="107">
        <f t="shared" si="13"/>
        <v>0.6</v>
      </c>
      <c r="L212" s="64">
        <v>50</v>
      </c>
      <c r="M212" s="64">
        <v>0</v>
      </c>
      <c r="N212" s="64">
        <v>500</v>
      </c>
      <c r="O212" s="109">
        <f t="shared" si="14"/>
        <v>550</v>
      </c>
    </row>
    <row r="213" spans="2:15" ht="15.75" customHeight="1">
      <c r="B213" s="95">
        <f t="shared" si="15"/>
        <v>734</v>
      </c>
      <c r="C213" s="18" t="s">
        <v>511</v>
      </c>
      <c r="D213" s="50">
        <v>20</v>
      </c>
      <c r="E213" s="50">
        <v>19</v>
      </c>
      <c r="F213" s="50">
        <v>9</v>
      </c>
      <c r="G213" s="50">
        <v>15</v>
      </c>
      <c r="H213" s="50">
        <v>8</v>
      </c>
      <c r="I213" s="50">
        <v>13</v>
      </c>
      <c r="J213" s="58">
        <f t="shared" si="18"/>
        <v>84</v>
      </c>
      <c r="K213" s="107">
        <f t="shared" si="13"/>
        <v>0.7</v>
      </c>
      <c r="L213" s="64">
        <v>10</v>
      </c>
      <c r="M213" s="64">
        <v>0</v>
      </c>
      <c r="N213" s="64">
        <v>300</v>
      </c>
      <c r="O213" s="109">
        <f t="shared" si="14"/>
        <v>310</v>
      </c>
    </row>
    <row r="214" spans="2:15" ht="15.75" customHeight="1">
      <c r="B214" s="95">
        <f t="shared" si="15"/>
        <v>735</v>
      </c>
      <c r="C214" s="18" t="s">
        <v>128</v>
      </c>
      <c r="D214" s="50" t="s">
        <v>173</v>
      </c>
      <c r="E214" s="50">
        <v>19</v>
      </c>
      <c r="F214" s="50">
        <v>4</v>
      </c>
      <c r="G214" s="50">
        <v>10</v>
      </c>
      <c r="H214" s="50">
        <v>11</v>
      </c>
      <c r="I214" s="50">
        <v>13</v>
      </c>
      <c r="J214" s="58">
        <f t="shared" si="18"/>
        <v>57</v>
      </c>
      <c r="K214" s="107">
        <f t="shared" si="13"/>
        <v>0.475</v>
      </c>
      <c r="L214" s="64">
        <v>75</v>
      </c>
      <c r="M214" s="64">
        <v>0</v>
      </c>
      <c r="N214" s="64">
        <v>300</v>
      </c>
      <c r="O214" s="109">
        <f t="shared" si="14"/>
        <v>375</v>
      </c>
    </row>
    <row r="215" spans="2:15" ht="15.75" customHeight="1">
      <c r="B215" s="95">
        <f t="shared" si="15"/>
        <v>736</v>
      </c>
      <c r="C215" s="18" t="s">
        <v>512</v>
      </c>
      <c r="D215" s="50">
        <v>15</v>
      </c>
      <c r="E215" s="50">
        <v>19</v>
      </c>
      <c r="F215" s="50">
        <v>2</v>
      </c>
      <c r="G215" s="50" t="s">
        <v>173</v>
      </c>
      <c r="H215" s="50">
        <v>8</v>
      </c>
      <c r="I215" s="50" t="s">
        <v>173</v>
      </c>
      <c r="J215" s="58">
        <f t="shared" si="18"/>
        <v>44</v>
      </c>
      <c r="K215" s="107">
        <f t="shared" si="13"/>
        <v>0.36666666666666664</v>
      </c>
      <c r="L215" s="64">
        <v>230</v>
      </c>
      <c r="M215" s="64">
        <v>0</v>
      </c>
      <c r="N215" s="64">
        <v>300</v>
      </c>
      <c r="O215" s="109">
        <f t="shared" si="14"/>
        <v>530</v>
      </c>
    </row>
    <row r="216" spans="2:15" ht="15.75" customHeight="1">
      <c r="B216" s="95">
        <f t="shared" si="15"/>
        <v>737</v>
      </c>
      <c r="C216" s="18" t="s">
        <v>513</v>
      </c>
      <c r="D216" s="50">
        <v>20</v>
      </c>
      <c r="E216" s="50">
        <v>18</v>
      </c>
      <c r="F216" s="50" t="s">
        <v>173</v>
      </c>
      <c r="G216" s="50">
        <v>11</v>
      </c>
      <c r="H216" s="50">
        <v>10</v>
      </c>
      <c r="I216" s="50">
        <v>13</v>
      </c>
      <c r="J216" s="58">
        <f t="shared" si="18"/>
        <v>72</v>
      </c>
      <c r="K216" s="107">
        <f t="shared" si="13"/>
        <v>0.6</v>
      </c>
      <c r="L216" s="64">
        <v>5</v>
      </c>
      <c r="M216" s="64">
        <v>0</v>
      </c>
      <c r="N216" s="64">
        <v>300</v>
      </c>
      <c r="O216" s="109">
        <f t="shared" si="14"/>
        <v>305</v>
      </c>
    </row>
    <row r="217" spans="2:15" ht="15.75" customHeight="1">
      <c r="B217" s="95">
        <f t="shared" si="15"/>
        <v>738</v>
      </c>
      <c r="C217" s="18" t="s">
        <v>514</v>
      </c>
      <c r="D217" s="50">
        <v>20</v>
      </c>
      <c r="E217" s="50">
        <v>19</v>
      </c>
      <c r="F217" s="50" t="s">
        <v>173</v>
      </c>
      <c r="G217" s="50">
        <v>16</v>
      </c>
      <c r="H217" s="50">
        <v>14</v>
      </c>
      <c r="I217" s="50">
        <v>13</v>
      </c>
      <c r="J217" s="58">
        <f t="shared" si="18"/>
        <v>82</v>
      </c>
      <c r="K217" s="107">
        <f t="shared" si="13"/>
        <v>0.6833333333333333</v>
      </c>
      <c r="L217" s="64">
        <v>10</v>
      </c>
      <c r="M217" s="64">
        <v>0</v>
      </c>
      <c r="N217" s="64">
        <v>500</v>
      </c>
      <c r="O217" s="109">
        <f t="shared" si="14"/>
        <v>510</v>
      </c>
    </row>
    <row r="218" spans="2:15" ht="15.75" customHeight="1">
      <c r="B218" s="95">
        <f t="shared" si="15"/>
        <v>739</v>
      </c>
      <c r="C218" s="18" t="s">
        <v>97</v>
      </c>
      <c r="D218" s="50">
        <v>20</v>
      </c>
      <c r="E218" s="50">
        <v>20</v>
      </c>
      <c r="F218" s="50" t="s">
        <v>173</v>
      </c>
      <c r="G218" s="50">
        <v>12</v>
      </c>
      <c r="H218" s="50">
        <v>7</v>
      </c>
      <c r="I218" s="50">
        <v>8</v>
      </c>
      <c r="J218" s="58">
        <f t="shared" si="18"/>
        <v>67</v>
      </c>
      <c r="K218" s="107">
        <f t="shared" si="13"/>
        <v>0.5583333333333333</v>
      </c>
      <c r="L218" s="64">
        <v>80</v>
      </c>
      <c r="M218" s="64">
        <v>0</v>
      </c>
      <c r="N218" s="64">
        <v>300</v>
      </c>
      <c r="O218" s="109">
        <f t="shared" si="14"/>
        <v>380</v>
      </c>
    </row>
    <row r="219" spans="2:15" ht="15.75" customHeight="1">
      <c r="B219" s="95">
        <f t="shared" si="15"/>
        <v>740</v>
      </c>
      <c r="C219" s="18" t="s">
        <v>54</v>
      </c>
      <c r="D219" s="50">
        <v>19</v>
      </c>
      <c r="E219" s="50">
        <v>18</v>
      </c>
      <c r="F219" s="50" t="s">
        <v>173</v>
      </c>
      <c r="G219" s="50">
        <v>14</v>
      </c>
      <c r="H219" s="50">
        <v>11</v>
      </c>
      <c r="I219" s="50">
        <v>13</v>
      </c>
      <c r="J219" s="58">
        <f t="shared" si="18"/>
        <v>75</v>
      </c>
      <c r="K219" s="107">
        <f t="shared" si="13"/>
        <v>0.625</v>
      </c>
      <c r="L219" s="64">
        <v>70</v>
      </c>
      <c r="M219" s="64">
        <v>0</v>
      </c>
      <c r="N219" s="64">
        <v>300</v>
      </c>
      <c r="O219" s="109">
        <f t="shared" si="14"/>
        <v>370</v>
      </c>
    </row>
    <row r="220" spans="2:15" ht="15.75" customHeight="1">
      <c r="B220" s="95">
        <f t="shared" si="15"/>
        <v>741</v>
      </c>
      <c r="C220" s="18" t="s">
        <v>515</v>
      </c>
      <c r="D220" s="50">
        <v>20</v>
      </c>
      <c r="E220" s="50">
        <v>19</v>
      </c>
      <c r="F220" s="50" t="s">
        <v>173</v>
      </c>
      <c r="G220" s="50">
        <v>13</v>
      </c>
      <c r="H220" s="50">
        <v>11</v>
      </c>
      <c r="I220" s="50">
        <v>13</v>
      </c>
      <c r="J220" s="58">
        <f t="shared" si="18"/>
        <v>76</v>
      </c>
      <c r="K220" s="107">
        <f t="shared" si="13"/>
        <v>0.6333333333333333</v>
      </c>
      <c r="L220" s="64">
        <v>60</v>
      </c>
      <c r="M220" s="64">
        <v>0</v>
      </c>
      <c r="N220" s="64">
        <v>500</v>
      </c>
      <c r="O220" s="109">
        <f t="shared" si="14"/>
        <v>560</v>
      </c>
    </row>
    <row r="221" spans="2:15" ht="15.75" customHeight="1">
      <c r="B221" s="95">
        <f t="shared" si="15"/>
        <v>742</v>
      </c>
      <c r="C221" s="18" t="s">
        <v>516</v>
      </c>
      <c r="D221" s="50">
        <v>20</v>
      </c>
      <c r="E221" s="50">
        <v>19</v>
      </c>
      <c r="F221" s="50" t="s">
        <v>173</v>
      </c>
      <c r="G221" s="50">
        <v>14</v>
      </c>
      <c r="H221" s="50">
        <v>8</v>
      </c>
      <c r="I221" s="50">
        <v>13</v>
      </c>
      <c r="J221" s="58">
        <f t="shared" si="18"/>
        <v>74</v>
      </c>
      <c r="K221" s="107">
        <f t="shared" si="13"/>
        <v>0.6166666666666667</v>
      </c>
      <c r="L221" s="64">
        <v>30</v>
      </c>
      <c r="M221" s="64">
        <v>0</v>
      </c>
      <c r="N221" s="64">
        <v>300</v>
      </c>
      <c r="O221" s="109">
        <f t="shared" si="14"/>
        <v>330</v>
      </c>
    </row>
    <row r="222" spans="2:15" ht="15.75" customHeight="1">
      <c r="B222" s="95">
        <f t="shared" si="15"/>
        <v>743</v>
      </c>
      <c r="C222" s="18" t="s">
        <v>517</v>
      </c>
      <c r="D222" s="50">
        <v>19</v>
      </c>
      <c r="E222" s="50">
        <v>19</v>
      </c>
      <c r="F222" s="50" t="s">
        <v>173</v>
      </c>
      <c r="G222" s="50" t="s">
        <v>173</v>
      </c>
      <c r="H222" s="50">
        <v>4</v>
      </c>
      <c r="I222" s="50" t="s">
        <v>173</v>
      </c>
      <c r="J222" s="58">
        <f t="shared" si="18"/>
        <v>42</v>
      </c>
      <c r="K222" s="107">
        <f t="shared" si="13"/>
        <v>0.35</v>
      </c>
      <c r="L222" s="64">
        <v>10</v>
      </c>
      <c r="M222" s="64">
        <v>0</v>
      </c>
      <c r="N222" s="64">
        <v>500</v>
      </c>
      <c r="O222" s="109">
        <f t="shared" si="14"/>
        <v>510</v>
      </c>
    </row>
    <row r="223" spans="2:15" ht="15.75" customHeight="1">
      <c r="B223" s="95">
        <f t="shared" si="15"/>
        <v>744</v>
      </c>
      <c r="C223" s="18" t="s">
        <v>518</v>
      </c>
      <c r="D223" s="50">
        <v>20</v>
      </c>
      <c r="E223" s="50">
        <v>19</v>
      </c>
      <c r="F223" s="50" t="s">
        <v>173</v>
      </c>
      <c r="G223" s="50">
        <v>14</v>
      </c>
      <c r="H223" s="50">
        <v>12</v>
      </c>
      <c r="I223" s="50">
        <v>11</v>
      </c>
      <c r="J223" s="58">
        <f t="shared" si="18"/>
        <v>76</v>
      </c>
      <c r="K223" s="107">
        <f t="shared" si="13"/>
        <v>0.6333333333333333</v>
      </c>
      <c r="L223" s="64">
        <v>80</v>
      </c>
      <c r="M223" s="64">
        <v>0</v>
      </c>
      <c r="N223" s="64">
        <v>300</v>
      </c>
      <c r="O223" s="109">
        <f t="shared" si="14"/>
        <v>380</v>
      </c>
    </row>
    <row r="224" spans="2:15" ht="15.75" customHeight="1">
      <c r="B224" s="95">
        <f t="shared" si="15"/>
        <v>745</v>
      </c>
      <c r="C224" s="18" t="s">
        <v>519</v>
      </c>
      <c r="D224" s="50">
        <v>17</v>
      </c>
      <c r="E224" s="50">
        <v>17</v>
      </c>
      <c r="F224" s="50" t="s">
        <v>173</v>
      </c>
      <c r="G224" s="50">
        <v>13</v>
      </c>
      <c r="H224" s="50">
        <v>11</v>
      </c>
      <c r="I224" s="50">
        <v>11</v>
      </c>
      <c r="J224" s="58">
        <f t="shared" si="18"/>
        <v>69</v>
      </c>
      <c r="K224" s="107">
        <f t="shared" si="13"/>
        <v>0.575</v>
      </c>
      <c r="L224" s="64">
        <v>155</v>
      </c>
      <c r="M224" s="64">
        <v>0</v>
      </c>
      <c r="N224" s="64">
        <v>300</v>
      </c>
      <c r="O224" s="109">
        <f t="shared" si="14"/>
        <v>455</v>
      </c>
    </row>
    <row r="225" spans="2:15" ht="15.75" customHeight="1">
      <c r="B225" s="95">
        <f t="shared" si="15"/>
        <v>746</v>
      </c>
      <c r="C225" s="18" t="s">
        <v>520</v>
      </c>
      <c r="D225" s="50" t="s">
        <v>173</v>
      </c>
      <c r="E225" s="50" t="s">
        <v>173</v>
      </c>
      <c r="F225" s="50" t="s">
        <v>173</v>
      </c>
      <c r="G225" s="50" t="s">
        <v>173</v>
      </c>
      <c r="H225" s="50" t="s">
        <v>173</v>
      </c>
      <c r="I225" s="50" t="s">
        <v>173</v>
      </c>
      <c r="J225" s="58">
        <f t="shared" si="18"/>
        <v>0</v>
      </c>
      <c r="K225" s="107">
        <f t="shared" si="13"/>
        <v>0</v>
      </c>
      <c r="L225" s="64">
        <v>270</v>
      </c>
      <c r="M225" s="64">
        <v>0</v>
      </c>
      <c r="N225" s="64">
        <v>500</v>
      </c>
      <c r="O225" s="109">
        <f t="shared" si="14"/>
        <v>770</v>
      </c>
    </row>
    <row r="226" spans="2:15" ht="15.75" customHeight="1">
      <c r="B226" s="95">
        <f t="shared" si="15"/>
        <v>747</v>
      </c>
      <c r="C226" s="18" t="s">
        <v>521</v>
      </c>
      <c r="D226" s="50">
        <v>20</v>
      </c>
      <c r="E226" s="50">
        <v>20</v>
      </c>
      <c r="F226" s="50" t="s">
        <v>173</v>
      </c>
      <c r="G226" s="50">
        <v>15</v>
      </c>
      <c r="H226" s="50">
        <v>5</v>
      </c>
      <c r="I226" s="50">
        <v>15</v>
      </c>
      <c r="J226" s="58">
        <f t="shared" si="18"/>
        <v>75</v>
      </c>
      <c r="K226" s="107">
        <f t="shared" si="13"/>
        <v>0.625</v>
      </c>
      <c r="L226" s="64">
        <v>170</v>
      </c>
      <c r="M226" s="64">
        <v>0</v>
      </c>
      <c r="N226" s="64">
        <v>300</v>
      </c>
      <c r="O226" s="109">
        <f t="shared" si="14"/>
        <v>470</v>
      </c>
    </row>
    <row r="227" spans="2:15" ht="15.75" customHeight="1">
      <c r="B227" s="95">
        <f t="shared" si="15"/>
        <v>748</v>
      </c>
      <c r="C227" s="18" t="s">
        <v>399</v>
      </c>
      <c r="D227" s="50"/>
      <c r="E227" s="50"/>
      <c r="F227" s="50" t="s">
        <v>173</v>
      </c>
      <c r="G227" s="50"/>
      <c r="H227" s="50" t="s">
        <v>179</v>
      </c>
      <c r="I227" s="50"/>
      <c r="J227" s="58">
        <f t="shared" si="18"/>
        <v>0</v>
      </c>
      <c r="K227" s="107">
        <f t="shared" si="13"/>
        <v>0</v>
      </c>
      <c r="L227" s="64">
        <v>175</v>
      </c>
      <c r="M227" s="64">
        <v>0</v>
      </c>
      <c r="N227" s="64">
        <v>300</v>
      </c>
      <c r="O227" s="109">
        <f t="shared" si="14"/>
        <v>475</v>
      </c>
    </row>
    <row r="228" spans="2:15" ht="15.75" customHeight="1">
      <c r="B228" s="95">
        <f t="shared" si="15"/>
        <v>749</v>
      </c>
      <c r="C228" s="18" t="s">
        <v>522</v>
      </c>
      <c r="D228" s="50">
        <v>18</v>
      </c>
      <c r="E228" s="50">
        <v>20</v>
      </c>
      <c r="F228" s="50" t="s">
        <v>173</v>
      </c>
      <c r="G228" s="50">
        <v>14</v>
      </c>
      <c r="H228" s="50">
        <v>7</v>
      </c>
      <c r="I228" s="50">
        <v>18</v>
      </c>
      <c r="J228" s="58">
        <f t="shared" si="18"/>
        <v>77</v>
      </c>
      <c r="K228" s="107">
        <f t="shared" si="13"/>
        <v>0.6416666666666667</v>
      </c>
      <c r="L228" s="64">
        <v>140</v>
      </c>
      <c r="M228" s="64">
        <v>0</v>
      </c>
      <c r="N228" s="64">
        <v>300</v>
      </c>
      <c r="O228" s="109">
        <f t="shared" si="14"/>
        <v>440</v>
      </c>
    </row>
    <row r="229" spans="2:15" ht="15.75" customHeight="1" thickBot="1">
      <c r="B229" s="96">
        <f t="shared" si="15"/>
        <v>750</v>
      </c>
      <c r="C229" s="21" t="s">
        <v>425</v>
      </c>
      <c r="D229" s="89">
        <v>20</v>
      </c>
      <c r="E229" s="89" t="s">
        <v>173</v>
      </c>
      <c r="F229" s="89" t="s">
        <v>173</v>
      </c>
      <c r="G229" s="89">
        <v>12</v>
      </c>
      <c r="H229" s="89">
        <v>7</v>
      </c>
      <c r="I229" s="97">
        <v>16</v>
      </c>
      <c r="J229" s="90">
        <f t="shared" si="18"/>
        <v>55</v>
      </c>
      <c r="K229" s="108">
        <f t="shared" si="13"/>
        <v>0.4583333333333333</v>
      </c>
      <c r="L229" s="66">
        <v>75</v>
      </c>
      <c r="M229" s="66">
        <v>0</v>
      </c>
      <c r="N229" s="66">
        <v>700</v>
      </c>
      <c r="O229" s="109">
        <f t="shared" si="14"/>
        <v>775</v>
      </c>
    </row>
    <row r="230" spans="2:10" ht="13.5" thickTop="1">
      <c r="B230" s="110"/>
      <c r="C230" s="28" t="s">
        <v>535</v>
      </c>
      <c r="D230" s="79"/>
      <c r="E230" s="80"/>
      <c r="J230" s="11"/>
    </row>
    <row r="232" spans="11:13" ht="12.75">
      <c r="K232" s="165" t="s">
        <v>534</v>
      </c>
      <c r="L232" s="165"/>
      <c r="M232" s="165"/>
    </row>
  </sheetData>
  <sheetProtection/>
  <mergeCells count="44">
    <mergeCell ref="K232:M232"/>
    <mergeCell ref="B59:O59"/>
    <mergeCell ref="B60:C60"/>
    <mergeCell ref="B4:B5"/>
    <mergeCell ref="J4:J5"/>
    <mergeCell ref="K4:K5"/>
    <mergeCell ref="B178:B179"/>
    <mergeCell ref="J178:J179"/>
    <mergeCell ref="K178:K179"/>
    <mergeCell ref="B175:O175"/>
    <mergeCell ref="B1:O1"/>
    <mergeCell ref="B2:O2"/>
    <mergeCell ref="B3:C3"/>
    <mergeCell ref="B116:B117"/>
    <mergeCell ref="J116:J117"/>
    <mergeCell ref="K116:K117"/>
    <mergeCell ref="B61:B62"/>
    <mergeCell ref="J61:J62"/>
    <mergeCell ref="K61:K62"/>
    <mergeCell ref="L116:L117"/>
    <mergeCell ref="B176:O176"/>
    <mergeCell ref="B177:C177"/>
    <mergeCell ref="L178:L179"/>
    <mergeCell ref="M178:M179"/>
    <mergeCell ref="N178:N179"/>
    <mergeCell ref="O178:O179"/>
    <mergeCell ref="M116:M117"/>
    <mergeCell ref="N116:N117"/>
    <mergeCell ref="O116:O117"/>
    <mergeCell ref="L171:M171"/>
    <mergeCell ref="L4:L5"/>
    <mergeCell ref="M4:M5"/>
    <mergeCell ref="N4:N5"/>
    <mergeCell ref="O4:O5"/>
    <mergeCell ref="K52:M52"/>
    <mergeCell ref="B58:O58"/>
    <mergeCell ref="K108:M108"/>
    <mergeCell ref="B113:O113"/>
    <mergeCell ref="B114:O114"/>
    <mergeCell ref="B115:C115"/>
    <mergeCell ref="L61:L62"/>
    <mergeCell ref="M61:M62"/>
    <mergeCell ref="N61:N62"/>
    <mergeCell ref="O61:O62"/>
  </mergeCells>
  <printOptions/>
  <pageMargins left="0.75" right="0.75" top="0.5" bottom="0.5" header="0.5" footer="0.5"/>
  <pageSetup horizontalDpi="1200" verticalDpi="12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26"/>
  <sheetViews>
    <sheetView zoomScale="115" zoomScaleNormal="115" zoomScalePageLayoutView="0" workbookViewId="0" topLeftCell="A197">
      <selection activeCell="J211" sqref="J211"/>
    </sheetView>
  </sheetViews>
  <sheetFormatPr defaultColWidth="9.140625" defaultRowHeight="12.75"/>
  <cols>
    <col min="1" max="1" width="5.140625" style="0" customWidth="1"/>
    <col min="2" max="2" width="4.421875" style="3" customWidth="1"/>
    <col min="3" max="3" width="18.140625" style="0" customWidth="1"/>
    <col min="4" max="4" width="4.28125" style="0" customWidth="1"/>
    <col min="5" max="5" width="3.57421875" style="0" customWidth="1"/>
    <col min="6" max="6" width="5.140625" style="0" customWidth="1"/>
    <col min="7" max="7" width="4.140625" style="0" customWidth="1"/>
    <col min="8" max="8" width="4.57421875" style="0" customWidth="1"/>
    <col min="9" max="9" width="5.57421875" style="0" customWidth="1"/>
    <col min="10" max="10" width="5.8515625" style="0" customWidth="1"/>
    <col min="11" max="11" width="6.421875" style="3" customWidth="1"/>
    <col min="12" max="12" width="5.57421875" style="3" customWidth="1"/>
    <col min="13" max="14" width="5.421875" style="3" customWidth="1"/>
  </cols>
  <sheetData>
    <row r="1" spans="2:14" ht="18" customHeight="1">
      <c r="B1" s="154" t="s">
        <v>174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2:14" ht="15" customHeight="1">
      <c r="B2" s="155" t="s">
        <v>178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2:3" ht="15.75" thickBot="1">
      <c r="B3" s="195" t="s">
        <v>546</v>
      </c>
      <c r="C3" s="195"/>
    </row>
    <row r="4" spans="2:14" ht="16.5" customHeight="1" thickTop="1">
      <c r="B4" s="207" t="s">
        <v>88</v>
      </c>
      <c r="C4" s="111" t="s">
        <v>89</v>
      </c>
      <c r="D4" s="112" t="s">
        <v>165</v>
      </c>
      <c r="E4" s="112" t="s">
        <v>168</v>
      </c>
      <c r="F4" s="113" t="s">
        <v>183</v>
      </c>
      <c r="G4" s="112" t="s">
        <v>538</v>
      </c>
      <c r="H4" s="112" t="s">
        <v>164</v>
      </c>
      <c r="I4" s="112" t="s">
        <v>167</v>
      </c>
      <c r="J4" s="158" t="s">
        <v>184</v>
      </c>
      <c r="K4" s="214" t="s">
        <v>169</v>
      </c>
      <c r="L4" s="156" t="s">
        <v>532</v>
      </c>
      <c r="M4" s="158" t="s">
        <v>530</v>
      </c>
      <c r="N4" s="209" t="s">
        <v>528</v>
      </c>
    </row>
    <row r="5" spans="2:14" ht="13.5">
      <c r="B5" s="208"/>
      <c r="C5" s="114" t="s">
        <v>539</v>
      </c>
      <c r="D5" s="117">
        <v>20</v>
      </c>
      <c r="E5" s="117">
        <v>20</v>
      </c>
      <c r="F5" s="117">
        <v>20</v>
      </c>
      <c r="G5" s="117">
        <v>20</v>
      </c>
      <c r="H5" s="117">
        <v>20</v>
      </c>
      <c r="I5" s="117">
        <v>20</v>
      </c>
      <c r="J5" s="204"/>
      <c r="K5" s="215"/>
      <c r="L5" s="157"/>
      <c r="M5" s="159"/>
      <c r="N5" s="210"/>
    </row>
    <row r="6" spans="2:14" ht="15" customHeight="1">
      <c r="B6" s="119">
        <v>1</v>
      </c>
      <c r="C6" s="16" t="s">
        <v>0</v>
      </c>
      <c r="D6" s="50">
        <v>19</v>
      </c>
      <c r="E6" s="50">
        <v>12</v>
      </c>
      <c r="F6" s="50">
        <v>15</v>
      </c>
      <c r="G6" s="50">
        <v>19</v>
      </c>
      <c r="H6" s="50">
        <v>11</v>
      </c>
      <c r="I6" s="50">
        <v>11</v>
      </c>
      <c r="J6" s="58">
        <f aca="true" t="shared" si="0" ref="J6:J20">SUM(D6:I6)</f>
        <v>87</v>
      </c>
      <c r="K6" s="107">
        <f>(J6/120)</f>
        <v>0.725</v>
      </c>
      <c r="L6" s="64">
        <v>20</v>
      </c>
      <c r="M6" s="53">
        <f>'[2]2yr'!$N$4</f>
        <v>0</v>
      </c>
      <c r="N6" s="109">
        <f aca="true" t="shared" si="1" ref="N6:N37">SUM(L6:M6)</f>
        <v>20</v>
      </c>
    </row>
    <row r="7" spans="2:14" ht="15" customHeight="1">
      <c r="B7" s="119">
        <v>2</v>
      </c>
      <c r="C7" s="16" t="s">
        <v>1</v>
      </c>
      <c r="D7" s="50">
        <v>17</v>
      </c>
      <c r="E7" s="50">
        <v>17</v>
      </c>
      <c r="F7" s="50">
        <v>16</v>
      </c>
      <c r="G7" s="50">
        <v>17</v>
      </c>
      <c r="H7" s="50">
        <v>10</v>
      </c>
      <c r="I7" s="50">
        <v>12</v>
      </c>
      <c r="J7" s="58">
        <f t="shared" si="0"/>
        <v>89</v>
      </c>
      <c r="K7" s="107">
        <f aca="true" t="shared" si="2" ref="K7:K59">(J7/120)</f>
        <v>0.7416666666666667</v>
      </c>
      <c r="L7" s="64">
        <v>10</v>
      </c>
      <c r="M7" s="53">
        <f>'[2]2yr'!$N$5</f>
        <v>0</v>
      </c>
      <c r="N7" s="109">
        <f t="shared" si="1"/>
        <v>10</v>
      </c>
    </row>
    <row r="8" spans="2:14" ht="15" customHeight="1">
      <c r="B8" s="119">
        <v>3</v>
      </c>
      <c r="C8" s="16" t="s">
        <v>2</v>
      </c>
      <c r="D8" s="50">
        <v>18</v>
      </c>
      <c r="E8" s="50">
        <v>13</v>
      </c>
      <c r="F8" s="50">
        <v>13</v>
      </c>
      <c r="G8" s="50">
        <v>17</v>
      </c>
      <c r="H8" s="50">
        <v>5</v>
      </c>
      <c r="I8" s="50">
        <v>12</v>
      </c>
      <c r="J8" s="58">
        <f t="shared" si="0"/>
        <v>78</v>
      </c>
      <c r="K8" s="107">
        <f t="shared" si="2"/>
        <v>0.65</v>
      </c>
      <c r="L8" s="64">
        <v>15</v>
      </c>
      <c r="M8" s="53">
        <f>'[2]2yr'!$N$6</f>
        <v>0</v>
      </c>
      <c r="N8" s="109">
        <f t="shared" si="1"/>
        <v>15</v>
      </c>
    </row>
    <row r="9" spans="2:14" ht="15" customHeight="1">
      <c r="B9" s="119">
        <v>4</v>
      </c>
      <c r="C9" s="16" t="s">
        <v>3</v>
      </c>
      <c r="D9" s="50">
        <v>16</v>
      </c>
      <c r="E9" s="50">
        <v>7</v>
      </c>
      <c r="F9" s="50">
        <v>10</v>
      </c>
      <c r="G9" s="50">
        <v>17</v>
      </c>
      <c r="H9" s="50">
        <v>5</v>
      </c>
      <c r="I9" s="50">
        <v>12</v>
      </c>
      <c r="J9" s="58">
        <f t="shared" si="0"/>
        <v>67</v>
      </c>
      <c r="K9" s="107">
        <f t="shared" si="2"/>
        <v>0.5583333333333333</v>
      </c>
      <c r="L9" s="64">
        <v>15</v>
      </c>
      <c r="M9" s="53">
        <f>'[2]2yr'!$N$7</f>
        <v>20</v>
      </c>
      <c r="N9" s="109">
        <f t="shared" si="1"/>
        <v>35</v>
      </c>
    </row>
    <row r="10" spans="2:14" ht="15" customHeight="1">
      <c r="B10" s="119">
        <v>5</v>
      </c>
      <c r="C10" s="16" t="s">
        <v>4</v>
      </c>
      <c r="D10" s="50">
        <v>18</v>
      </c>
      <c r="E10" s="50">
        <v>15</v>
      </c>
      <c r="F10" s="50">
        <v>14</v>
      </c>
      <c r="G10" s="50">
        <v>19</v>
      </c>
      <c r="H10" s="50">
        <v>5</v>
      </c>
      <c r="I10" s="50">
        <v>14</v>
      </c>
      <c r="J10" s="58">
        <f t="shared" si="0"/>
        <v>85</v>
      </c>
      <c r="K10" s="107">
        <f t="shared" si="2"/>
        <v>0.7083333333333334</v>
      </c>
      <c r="L10" s="64">
        <v>15</v>
      </c>
      <c r="M10" s="53">
        <f>'[2]2yr'!$N$8</f>
        <v>0</v>
      </c>
      <c r="N10" s="109">
        <f t="shared" si="1"/>
        <v>15</v>
      </c>
    </row>
    <row r="11" spans="2:14" ht="15" customHeight="1">
      <c r="B11" s="119">
        <v>6</v>
      </c>
      <c r="C11" s="16" t="s">
        <v>5</v>
      </c>
      <c r="D11" s="50">
        <v>15</v>
      </c>
      <c r="E11" s="50">
        <v>7</v>
      </c>
      <c r="F11" s="50">
        <v>14</v>
      </c>
      <c r="G11" s="50">
        <v>12</v>
      </c>
      <c r="H11" s="50">
        <v>3</v>
      </c>
      <c r="I11" s="50">
        <v>14</v>
      </c>
      <c r="J11" s="58">
        <f t="shared" si="0"/>
        <v>65</v>
      </c>
      <c r="K11" s="107">
        <f t="shared" si="2"/>
        <v>0.5416666666666666</v>
      </c>
      <c r="L11" s="64">
        <v>60</v>
      </c>
      <c r="M11" s="53">
        <f>'[2]2yr'!$N$9</f>
        <v>20</v>
      </c>
      <c r="N11" s="109">
        <f t="shared" si="1"/>
        <v>80</v>
      </c>
    </row>
    <row r="12" spans="2:14" ht="15" customHeight="1">
      <c r="B12" s="119">
        <v>7</v>
      </c>
      <c r="C12" s="16" t="s">
        <v>6</v>
      </c>
      <c r="D12" s="50">
        <v>17</v>
      </c>
      <c r="E12" s="50">
        <v>13</v>
      </c>
      <c r="F12" s="50">
        <v>14</v>
      </c>
      <c r="G12" s="50">
        <v>19</v>
      </c>
      <c r="H12" s="50">
        <v>10</v>
      </c>
      <c r="I12" s="50">
        <v>14</v>
      </c>
      <c r="J12" s="58">
        <f t="shared" si="0"/>
        <v>87</v>
      </c>
      <c r="K12" s="107">
        <f t="shared" si="2"/>
        <v>0.725</v>
      </c>
      <c r="L12" s="64">
        <v>55</v>
      </c>
      <c r="M12" s="53">
        <f>'[2]2yr'!$N$10</f>
        <v>0</v>
      </c>
      <c r="N12" s="109">
        <f t="shared" si="1"/>
        <v>55</v>
      </c>
    </row>
    <row r="13" spans="2:14" ht="15" customHeight="1">
      <c r="B13" s="119">
        <v>8</v>
      </c>
      <c r="C13" s="16" t="s">
        <v>7</v>
      </c>
      <c r="D13" s="50" t="s">
        <v>180</v>
      </c>
      <c r="E13" s="50">
        <v>8</v>
      </c>
      <c r="F13" s="50">
        <v>9</v>
      </c>
      <c r="G13" s="50">
        <v>12</v>
      </c>
      <c r="H13" s="50">
        <v>7</v>
      </c>
      <c r="I13" s="50">
        <v>7</v>
      </c>
      <c r="J13" s="58">
        <f t="shared" si="0"/>
        <v>43</v>
      </c>
      <c r="K13" s="107">
        <f t="shared" si="2"/>
        <v>0.35833333333333334</v>
      </c>
      <c r="L13" s="64">
        <v>95</v>
      </c>
      <c r="M13" s="53">
        <f>'[2]2yr'!$N$12</f>
        <v>20</v>
      </c>
      <c r="N13" s="109">
        <f t="shared" si="1"/>
        <v>115</v>
      </c>
    </row>
    <row r="14" spans="2:14" ht="15" customHeight="1">
      <c r="B14" s="119">
        <v>9</v>
      </c>
      <c r="C14" s="16" t="s">
        <v>8</v>
      </c>
      <c r="D14" s="50">
        <v>18</v>
      </c>
      <c r="E14" s="50">
        <v>7</v>
      </c>
      <c r="F14" s="50">
        <v>14</v>
      </c>
      <c r="G14" s="50">
        <v>12</v>
      </c>
      <c r="H14" s="50">
        <v>4</v>
      </c>
      <c r="I14" s="50">
        <v>13</v>
      </c>
      <c r="J14" s="58">
        <f t="shared" si="0"/>
        <v>68</v>
      </c>
      <c r="K14" s="107">
        <f t="shared" si="2"/>
        <v>0.5666666666666667</v>
      </c>
      <c r="L14" s="64">
        <v>65</v>
      </c>
      <c r="M14" s="53">
        <f>'[2]2yr'!$N$13</f>
        <v>20</v>
      </c>
      <c r="N14" s="109">
        <f t="shared" si="1"/>
        <v>85</v>
      </c>
    </row>
    <row r="15" spans="2:14" ht="15" customHeight="1">
      <c r="B15" s="119">
        <v>10</v>
      </c>
      <c r="C15" s="16" t="s">
        <v>9</v>
      </c>
      <c r="D15" s="50">
        <v>18</v>
      </c>
      <c r="E15" s="50">
        <v>4</v>
      </c>
      <c r="F15" s="50">
        <v>15</v>
      </c>
      <c r="G15" s="50">
        <v>17</v>
      </c>
      <c r="H15" s="50">
        <v>7</v>
      </c>
      <c r="I15" s="50">
        <v>13</v>
      </c>
      <c r="J15" s="58">
        <f t="shared" si="0"/>
        <v>74</v>
      </c>
      <c r="K15" s="107">
        <f t="shared" si="2"/>
        <v>0.6166666666666667</v>
      </c>
      <c r="L15" s="64">
        <v>25</v>
      </c>
      <c r="M15" s="53">
        <f>'[2]2yr'!$N$14</f>
        <v>0</v>
      </c>
      <c r="N15" s="109">
        <f t="shared" si="1"/>
        <v>25</v>
      </c>
    </row>
    <row r="16" spans="2:14" ht="15" customHeight="1">
      <c r="B16" s="119">
        <v>11</v>
      </c>
      <c r="C16" s="16" t="s">
        <v>10</v>
      </c>
      <c r="D16" s="50">
        <v>17</v>
      </c>
      <c r="E16" s="50">
        <v>11</v>
      </c>
      <c r="F16" s="50">
        <v>9</v>
      </c>
      <c r="G16" s="50">
        <v>14</v>
      </c>
      <c r="H16" s="50">
        <v>9</v>
      </c>
      <c r="I16" s="50">
        <v>11</v>
      </c>
      <c r="J16" s="58">
        <f t="shared" si="0"/>
        <v>71</v>
      </c>
      <c r="K16" s="107">
        <f t="shared" si="2"/>
        <v>0.5916666666666667</v>
      </c>
      <c r="L16" s="64">
        <v>145</v>
      </c>
      <c r="M16" s="53">
        <f>'[2]2yr'!$N$15</f>
        <v>20</v>
      </c>
      <c r="N16" s="109">
        <f t="shared" si="1"/>
        <v>165</v>
      </c>
    </row>
    <row r="17" spans="2:14" ht="15" customHeight="1">
      <c r="B17" s="119">
        <v>12</v>
      </c>
      <c r="C17" s="16" t="s">
        <v>11</v>
      </c>
      <c r="D17" s="50">
        <v>16</v>
      </c>
      <c r="E17" s="50">
        <v>9</v>
      </c>
      <c r="F17" s="50">
        <v>12</v>
      </c>
      <c r="G17" s="50">
        <v>14</v>
      </c>
      <c r="H17" s="50">
        <v>7</v>
      </c>
      <c r="I17" s="50">
        <v>12</v>
      </c>
      <c r="J17" s="58">
        <f t="shared" si="0"/>
        <v>70</v>
      </c>
      <c r="K17" s="107">
        <f t="shared" si="2"/>
        <v>0.5833333333333334</v>
      </c>
      <c r="L17" s="64">
        <v>50</v>
      </c>
      <c r="M17" s="53">
        <f>'[2]2yr'!$N$16</f>
        <v>40</v>
      </c>
      <c r="N17" s="109">
        <f t="shared" si="1"/>
        <v>90</v>
      </c>
    </row>
    <row r="18" spans="2:14" ht="15" customHeight="1">
      <c r="B18" s="119">
        <v>13</v>
      </c>
      <c r="C18" s="16" t="s">
        <v>12</v>
      </c>
      <c r="D18" s="50">
        <v>18</v>
      </c>
      <c r="E18" s="50">
        <v>4</v>
      </c>
      <c r="F18" s="50">
        <v>16</v>
      </c>
      <c r="G18" s="50">
        <v>16</v>
      </c>
      <c r="H18" s="50">
        <v>9</v>
      </c>
      <c r="I18" s="50">
        <v>8</v>
      </c>
      <c r="J18" s="58">
        <f t="shared" si="0"/>
        <v>71</v>
      </c>
      <c r="K18" s="107">
        <f t="shared" si="2"/>
        <v>0.5916666666666667</v>
      </c>
      <c r="L18" s="64">
        <v>25</v>
      </c>
      <c r="M18" s="53">
        <f>'[2]2yr'!$N$17</f>
        <v>0</v>
      </c>
      <c r="N18" s="109">
        <f t="shared" si="1"/>
        <v>25</v>
      </c>
    </row>
    <row r="19" spans="2:14" ht="15" customHeight="1">
      <c r="B19" s="119">
        <v>14</v>
      </c>
      <c r="C19" s="16" t="s">
        <v>13</v>
      </c>
      <c r="D19" s="50">
        <v>19</v>
      </c>
      <c r="E19" s="50">
        <v>9</v>
      </c>
      <c r="F19" s="50">
        <v>11</v>
      </c>
      <c r="G19" s="50">
        <v>17</v>
      </c>
      <c r="H19" s="50">
        <v>8</v>
      </c>
      <c r="I19" s="50">
        <v>13</v>
      </c>
      <c r="J19" s="58">
        <f t="shared" si="0"/>
        <v>77</v>
      </c>
      <c r="K19" s="107">
        <f t="shared" si="2"/>
        <v>0.6416666666666667</v>
      </c>
      <c r="L19" s="64">
        <v>35</v>
      </c>
      <c r="M19" s="53">
        <f>'[2]2yr'!$N$18</f>
        <v>0</v>
      </c>
      <c r="N19" s="109">
        <f t="shared" si="1"/>
        <v>35</v>
      </c>
    </row>
    <row r="20" spans="2:14" ht="15" customHeight="1">
      <c r="B20" s="119">
        <v>16</v>
      </c>
      <c r="C20" s="16" t="s">
        <v>14</v>
      </c>
      <c r="D20" s="50">
        <v>18</v>
      </c>
      <c r="E20" s="50">
        <v>16</v>
      </c>
      <c r="F20" s="50">
        <v>12</v>
      </c>
      <c r="G20" s="50">
        <v>17</v>
      </c>
      <c r="H20" s="50">
        <v>5</v>
      </c>
      <c r="I20" s="50">
        <v>13</v>
      </c>
      <c r="J20" s="58">
        <f t="shared" si="0"/>
        <v>81</v>
      </c>
      <c r="K20" s="107">
        <f t="shared" si="2"/>
        <v>0.675</v>
      </c>
      <c r="L20" s="64">
        <v>20</v>
      </c>
      <c r="M20" s="53">
        <f>'[2]2yr'!$N$19</f>
        <v>0</v>
      </c>
      <c r="N20" s="109">
        <f t="shared" si="1"/>
        <v>20</v>
      </c>
    </row>
    <row r="21" spans="2:14" ht="15" customHeight="1">
      <c r="B21" s="119">
        <v>17</v>
      </c>
      <c r="C21" s="16"/>
      <c r="D21" s="50"/>
      <c r="E21" s="50"/>
      <c r="F21" s="50"/>
      <c r="G21" s="50"/>
      <c r="H21" s="50"/>
      <c r="I21" s="50"/>
      <c r="J21" s="58"/>
      <c r="K21" s="107">
        <f t="shared" si="2"/>
        <v>0</v>
      </c>
      <c r="L21" s="64"/>
      <c r="M21" s="53">
        <f>'[2]2yr'!$N$10</f>
        <v>0</v>
      </c>
      <c r="N21" s="109">
        <f t="shared" si="1"/>
        <v>0</v>
      </c>
    </row>
    <row r="22" spans="2:14" ht="15" customHeight="1">
      <c r="B22" s="119">
        <v>18</v>
      </c>
      <c r="C22" s="16" t="s">
        <v>15</v>
      </c>
      <c r="D22" s="50" t="s">
        <v>173</v>
      </c>
      <c r="E22" s="50" t="s">
        <v>173</v>
      </c>
      <c r="F22" s="50" t="s">
        <v>173</v>
      </c>
      <c r="G22" s="50" t="s">
        <v>173</v>
      </c>
      <c r="H22" s="50" t="s">
        <v>173</v>
      </c>
      <c r="I22" s="50" t="s">
        <v>173</v>
      </c>
      <c r="J22" s="58">
        <f aca="true" t="shared" si="3" ref="J22:J41">SUM(D22:I22)</f>
        <v>0</v>
      </c>
      <c r="K22" s="107">
        <f t="shared" si="2"/>
        <v>0</v>
      </c>
      <c r="L22" s="64">
        <v>10</v>
      </c>
      <c r="M22" s="53">
        <f>'[2]2yr'!$N$20</f>
        <v>100</v>
      </c>
      <c r="N22" s="109">
        <f t="shared" si="1"/>
        <v>110</v>
      </c>
    </row>
    <row r="23" spans="2:14" ht="15" customHeight="1">
      <c r="B23" s="119">
        <v>19</v>
      </c>
      <c r="C23" s="16" t="s">
        <v>16</v>
      </c>
      <c r="D23" s="50">
        <v>16</v>
      </c>
      <c r="E23" s="50">
        <v>6</v>
      </c>
      <c r="F23" s="50">
        <v>15</v>
      </c>
      <c r="G23" s="50">
        <v>19</v>
      </c>
      <c r="H23" s="50">
        <v>11</v>
      </c>
      <c r="I23" s="50">
        <v>18</v>
      </c>
      <c r="J23" s="58">
        <f t="shared" si="3"/>
        <v>85</v>
      </c>
      <c r="K23" s="107">
        <f t="shared" si="2"/>
        <v>0.7083333333333334</v>
      </c>
      <c r="L23" s="64">
        <v>35</v>
      </c>
      <c r="M23" s="53">
        <f>'[2]2yr'!$N$21</f>
        <v>20</v>
      </c>
      <c r="N23" s="109">
        <f t="shared" si="1"/>
        <v>55</v>
      </c>
    </row>
    <row r="24" spans="2:14" ht="15" customHeight="1">
      <c r="B24" s="119">
        <v>20</v>
      </c>
      <c r="C24" s="16" t="s">
        <v>17</v>
      </c>
      <c r="D24" s="50">
        <v>18</v>
      </c>
      <c r="E24" s="50">
        <v>8</v>
      </c>
      <c r="F24" s="50">
        <v>14</v>
      </c>
      <c r="G24" s="50">
        <v>17</v>
      </c>
      <c r="H24" s="50">
        <v>7</v>
      </c>
      <c r="I24" s="50">
        <v>12</v>
      </c>
      <c r="J24" s="58">
        <f t="shared" si="3"/>
        <v>76</v>
      </c>
      <c r="K24" s="107">
        <f t="shared" si="2"/>
        <v>0.6333333333333333</v>
      </c>
      <c r="L24" s="64">
        <v>10</v>
      </c>
      <c r="M24" s="53">
        <f>'[2]2yr'!$N$22</f>
        <v>20</v>
      </c>
      <c r="N24" s="109">
        <f t="shared" si="1"/>
        <v>30</v>
      </c>
    </row>
    <row r="25" spans="2:14" ht="15" customHeight="1">
      <c r="B25" s="119">
        <v>21</v>
      </c>
      <c r="C25" s="16" t="s">
        <v>18</v>
      </c>
      <c r="D25" s="50">
        <v>15</v>
      </c>
      <c r="E25" s="50">
        <v>9</v>
      </c>
      <c r="F25" s="50">
        <v>10</v>
      </c>
      <c r="G25" s="50">
        <v>18</v>
      </c>
      <c r="H25" s="50">
        <v>7</v>
      </c>
      <c r="I25" s="50">
        <v>14</v>
      </c>
      <c r="J25" s="58">
        <f t="shared" si="3"/>
        <v>73</v>
      </c>
      <c r="K25" s="107">
        <f t="shared" si="2"/>
        <v>0.6083333333333333</v>
      </c>
      <c r="L25" s="64">
        <v>60</v>
      </c>
      <c r="M25" s="53">
        <f>'[2]2yr'!$N$23</f>
        <v>20</v>
      </c>
      <c r="N25" s="109">
        <f t="shared" si="1"/>
        <v>80</v>
      </c>
    </row>
    <row r="26" spans="2:14" ht="15" customHeight="1">
      <c r="B26" s="119">
        <v>22</v>
      </c>
      <c r="C26" s="16" t="s">
        <v>19</v>
      </c>
      <c r="D26" s="50">
        <v>17</v>
      </c>
      <c r="E26" s="50">
        <v>4</v>
      </c>
      <c r="F26" s="50" t="s">
        <v>173</v>
      </c>
      <c r="G26" s="50" t="s">
        <v>173</v>
      </c>
      <c r="H26" s="50">
        <v>8</v>
      </c>
      <c r="I26" s="50">
        <v>12</v>
      </c>
      <c r="J26" s="58">
        <f t="shared" si="3"/>
        <v>41</v>
      </c>
      <c r="K26" s="107">
        <f t="shared" si="2"/>
        <v>0.3416666666666667</v>
      </c>
      <c r="L26" s="64">
        <v>200</v>
      </c>
      <c r="M26" s="53">
        <f>'[2]2yr'!$N$24</f>
        <v>2020</v>
      </c>
      <c r="N26" s="109">
        <f t="shared" si="1"/>
        <v>2220</v>
      </c>
    </row>
    <row r="27" spans="2:14" ht="15" customHeight="1">
      <c r="B27" s="119">
        <v>23</v>
      </c>
      <c r="C27" s="16" t="s">
        <v>20</v>
      </c>
      <c r="D27" s="50">
        <v>17</v>
      </c>
      <c r="E27" s="50">
        <v>5</v>
      </c>
      <c r="F27" s="50">
        <v>10</v>
      </c>
      <c r="G27" s="50">
        <v>17</v>
      </c>
      <c r="H27" s="50">
        <v>6</v>
      </c>
      <c r="I27" s="50">
        <v>5</v>
      </c>
      <c r="J27" s="58">
        <f t="shared" si="3"/>
        <v>60</v>
      </c>
      <c r="K27" s="107">
        <f t="shared" si="2"/>
        <v>0.5</v>
      </c>
      <c r="L27" s="64">
        <v>105</v>
      </c>
      <c r="M27" s="53">
        <f>'[2]2yr'!$N$25</f>
        <v>40</v>
      </c>
      <c r="N27" s="109">
        <f t="shared" si="1"/>
        <v>145</v>
      </c>
    </row>
    <row r="28" spans="2:14" ht="15" customHeight="1">
      <c r="B28" s="119">
        <v>24</v>
      </c>
      <c r="C28" s="16" t="s">
        <v>21</v>
      </c>
      <c r="D28" s="50">
        <v>16</v>
      </c>
      <c r="E28" s="50">
        <v>4</v>
      </c>
      <c r="F28" s="50">
        <v>8</v>
      </c>
      <c r="G28" s="50">
        <v>15</v>
      </c>
      <c r="H28" s="50">
        <v>4</v>
      </c>
      <c r="I28" s="50">
        <v>9</v>
      </c>
      <c r="J28" s="58">
        <f t="shared" si="3"/>
        <v>56</v>
      </c>
      <c r="K28" s="107">
        <f t="shared" si="2"/>
        <v>0.4666666666666667</v>
      </c>
      <c r="L28" s="64">
        <v>125</v>
      </c>
      <c r="M28" s="53">
        <f>'[2]2yr'!$N$26</f>
        <v>0</v>
      </c>
      <c r="N28" s="109">
        <f t="shared" si="1"/>
        <v>125</v>
      </c>
    </row>
    <row r="29" spans="2:14" ht="15" customHeight="1">
      <c r="B29" s="119">
        <v>25</v>
      </c>
      <c r="C29" s="16" t="s">
        <v>22</v>
      </c>
      <c r="D29" s="50">
        <v>17</v>
      </c>
      <c r="E29" s="50">
        <v>7</v>
      </c>
      <c r="F29" s="50">
        <v>8</v>
      </c>
      <c r="G29" s="50">
        <v>16</v>
      </c>
      <c r="H29" s="50" t="s">
        <v>173</v>
      </c>
      <c r="I29" s="50" t="s">
        <v>173</v>
      </c>
      <c r="J29" s="58">
        <f t="shared" si="3"/>
        <v>48</v>
      </c>
      <c r="K29" s="107">
        <f t="shared" si="2"/>
        <v>0.4</v>
      </c>
      <c r="L29" s="64">
        <v>95</v>
      </c>
      <c r="M29" s="53">
        <f>'[2]2yr'!$N$27</f>
        <v>40</v>
      </c>
      <c r="N29" s="109">
        <f t="shared" si="1"/>
        <v>135</v>
      </c>
    </row>
    <row r="30" spans="2:14" ht="15" customHeight="1">
      <c r="B30" s="119">
        <v>26</v>
      </c>
      <c r="C30" s="16" t="s">
        <v>23</v>
      </c>
      <c r="D30" s="50">
        <v>17</v>
      </c>
      <c r="E30" s="50">
        <v>10</v>
      </c>
      <c r="F30" s="50">
        <v>12</v>
      </c>
      <c r="G30" s="50">
        <v>16</v>
      </c>
      <c r="H30" s="50">
        <v>4</v>
      </c>
      <c r="I30" s="50">
        <v>10</v>
      </c>
      <c r="J30" s="58">
        <f t="shared" si="3"/>
        <v>69</v>
      </c>
      <c r="K30" s="107">
        <f t="shared" si="2"/>
        <v>0.575</v>
      </c>
      <c r="L30" s="64">
        <v>5</v>
      </c>
      <c r="M30" s="53">
        <f>'[2]2yr'!$N$28</f>
        <v>0</v>
      </c>
      <c r="N30" s="109">
        <f t="shared" si="1"/>
        <v>5</v>
      </c>
    </row>
    <row r="31" spans="2:14" ht="15" customHeight="1">
      <c r="B31" s="119">
        <v>27</v>
      </c>
      <c r="C31" s="16" t="s">
        <v>24</v>
      </c>
      <c r="D31" s="50">
        <v>18</v>
      </c>
      <c r="E31" s="50">
        <v>16</v>
      </c>
      <c r="F31" s="50">
        <v>12</v>
      </c>
      <c r="G31" s="50">
        <v>17</v>
      </c>
      <c r="H31" s="50">
        <v>6</v>
      </c>
      <c r="I31" s="50">
        <v>14</v>
      </c>
      <c r="J31" s="58">
        <f t="shared" si="3"/>
        <v>83</v>
      </c>
      <c r="K31" s="107">
        <f t="shared" si="2"/>
        <v>0.6916666666666667</v>
      </c>
      <c r="L31" s="64">
        <v>10</v>
      </c>
      <c r="M31" s="53">
        <f>'[2]2yr'!$N$29</f>
        <v>0</v>
      </c>
      <c r="N31" s="109">
        <f t="shared" si="1"/>
        <v>10</v>
      </c>
    </row>
    <row r="32" spans="2:14" ht="15" customHeight="1">
      <c r="B32" s="119">
        <v>28</v>
      </c>
      <c r="C32" s="16" t="s">
        <v>25</v>
      </c>
      <c r="D32" s="50">
        <v>16</v>
      </c>
      <c r="E32" s="50">
        <v>9</v>
      </c>
      <c r="F32" s="50">
        <v>11</v>
      </c>
      <c r="G32" s="50">
        <v>15</v>
      </c>
      <c r="H32" s="50">
        <v>7</v>
      </c>
      <c r="I32" s="50">
        <v>11</v>
      </c>
      <c r="J32" s="58">
        <f t="shared" si="3"/>
        <v>69</v>
      </c>
      <c r="K32" s="107">
        <f t="shared" si="2"/>
        <v>0.575</v>
      </c>
      <c r="L32" s="64">
        <v>75</v>
      </c>
      <c r="M32" s="53">
        <f>'[2]2yr'!$N$30</f>
        <v>20</v>
      </c>
      <c r="N32" s="109">
        <f t="shared" si="1"/>
        <v>95</v>
      </c>
    </row>
    <row r="33" spans="2:14" ht="15" customHeight="1">
      <c r="B33" s="119">
        <v>29</v>
      </c>
      <c r="C33" s="16" t="s">
        <v>26</v>
      </c>
      <c r="D33" s="50" t="s">
        <v>173</v>
      </c>
      <c r="E33" s="50" t="s">
        <v>173</v>
      </c>
      <c r="F33" s="50" t="s">
        <v>173</v>
      </c>
      <c r="G33" s="50" t="s">
        <v>173</v>
      </c>
      <c r="H33" s="50" t="s">
        <v>173</v>
      </c>
      <c r="I33" s="50" t="s">
        <v>173</v>
      </c>
      <c r="J33" s="58">
        <f t="shared" si="3"/>
        <v>0</v>
      </c>
      <c r="K33" s="107">
        <f t="shared" si="2"/>
        <v>0</v>
      </c>
      <c r="L33" s="64">
        <v>10</v>
      </c>
      <c r="M33" s="53">
        <f>'[2]2yr'!$N$31</f>
        <v>100</v>
      </c>
      <c r="N33" s="109">
        <f t="shared" si="1"/>
        <v>110</v>
      </c>
    </row>
    <row r="34" spans="2:14" ht="15" customHeight="1">
      <c r="B34" s="119">
        <v>30</v>
      </c>
      <c r="C34" s="16" t="s">
        <v>27</v>
      </c>
      <c r="D34" s="50">
        <v>15</v>
      </c>
      <c r="E34" s="50">
        <v>5</v>
      </c>
      <c r="F34" s="50">
        <v>10</v>
      </c>
      <c r="G34" s="50" t="s">
        <v>173</v>
      </c>
      <c r="H34" s="50">
        <v>9</v>
      </c>
      <c r="I34" s="50">
        <v>12</v>
      </c>
      <c r="J34" s="58">
        <f t="shared" si="3"/>
        <v>51</v>
      </c>
      <c r="K34" s="107">
        <f t="shared" si="2"/>
        <v>0.425</v>
      </c>
      <c r="L34" s="64">
        <v>120</v>
      </c>
      <c r="M34" s="53">
        <f>'[2]2yr'!$N$32</f>
        <v>1020</v>
      </c>
      <c r="N34" s="109">
        <f t="shared" si="1"/>
        <v>1140</v>
      </c>
    </row>
    <row r="35" spans="2:14" ht="15" customHeight="1">
      <c r="B35" s="119">
        <v>31</v>
      </c>
      <c r="C35" s="16" t="s">
        <v>28</v>
      </c>
      <c r="D35" s="50">
        <v>14</v>
      </c>
      <c r="E35" s="50">
        <v>0</v>
      </c>
      <c r="F35" s="50">
        <v>10</v>
      </c>
      <c r="G35" s="50">
        <v>15</v>
      </c>
      <c r="H35" s="50">
        <v>5</v>
      </c>
      <c r="I35" s="50">
        <v>11</v>
      </c>
      <c r="J35" s="58">
        <f t="shared" si="3"/>
        <v>55</v>
      </c>
      <c r="K35" s="107">
        <f t="shared" si="2"/>
        <v>0.4583333333333333</v>
      </c>
      <c r="L35" s="64">
        <v>40</v>
      </c>
      <c r="M35" s="53">
        <f>'[2]2yr'!$N$33</f>
        <v>20</v>
      </c>
      <c r="N35" s="109">
        <f t="shared" si="1"/>
        <v>60</v>
      </c>
    </row>
    <row r="36" spans="2:14" ht="15" customHeight="1">
      <c r="B36" s="119">
        <v>32</v>
      </c>
      <c r="C36" s="16" t="s">
        <v>29</v>
      </c>
      <c r="D36" s="50">
        <v>16</v>
      </c>
      <c r="E36" s="50">
        <v>8</v>
      </c>
      <c r="F36" s="50">
        <v>13</v>
      </c>
      <c r="G36" s="50">
        <v>18</v>
      </c>
      <c r="H36" s="50">
        <v>7</v>
      </c>
      <c r="I36" s="50">
        <v>11</v>
      </c>
      <c r="J36" s="58">
        <f t="shared" si="3"/>
        <v>73</v>
      </c>
      <c r="K36" s="107">
        <f t="shared" si="2"/>
        <v>0.6083333333333333</v>
      </c>
      <c r="L36" s="64">
        <v>10</v>
      </c>
      <c r="M36" s="53">
        <f>'[2]2yr'!$N$34</f>
        <v>20</v>
      </c>
      <c r="N36" s="109">
        <f t="shared" si="1"/>
        <v>30</v>
      </c>
    </row>
    <row r="37" spans="2:14" ht="15" customHeight="1">
      <c r="B37" s="119">
        <v>33</v>
      </c>
      <c r="C37" s="16" t="s">
        <v>30</v>
      </c>
      <c r="D37" s="50">
        <v>16</v>
      </c>
      <c r="E37" s="50">
        <v>11</v>
      </c>
      <c r="F37" s="50">
        <v>12</v>
      </c>
      <c r="G37" s="50">
        <v>17</v>
      </c>
      <c r="H37" s="50">
        <v>9</v>
      </c>
      <c r="I37" s="50">
        <v>14</v>
      </c>
      <c r="J37" s="58">
        <f t="shared" si="3"/>
        <v>79</v>
      </c>
      <c r="K37" s="107">
        <f t="shared" si="2"/>
        <v>0.6583333333333333</v>
      </c>
      <c r="L37" s="64">
        <v>0</v>
      </c>
      <c r="M37" s="53">
        <f>'[2]2yr'!$N$35</f>
        <v>20</v>
      </c>
      <c r="N37" s="109">
        <f t="shared" si="1"/>
        <v>20</v>
      </c>
    </row>
    <row r="38" spans="2:14" ht="15" customHeight="1">
      <c r="B38" s="119">
        <v>34</v>
      </c>
      <c r="C38" s="16" t="s">
        <v>31</v>
      </c>
      <c r="D38" s="50" t="s">
        <v>173</v>
      </c>
      <c r="E38" s="50" t="s">
        <v>173</v>
      </c>
      <c r="F38" s="50" t="s">
        <v>173</v>
      </c>
      <c r="G38" s="50" t="s">
        <v>173</v>
      </c>
      <c r="H38" s="50" t="s">
        <v>173</v>
      </c>
      <c r="I38" s="50" t="s">
        <v>173</v>
      </c>
      <c r="J38" s="58">
        <f t="shared" si="3"/>
        <v>0</v>
      </c>
      <c r="K38" s="107">
        <f t="shared" si="2"/>
        <v>0</v>
      </c>
      <c r="L38" s="64">
        <v>5</v>
      </c>
      <c r="M38" s="53">
        <f>'[2]2yr'!$N$36</f>
        <v>0</v>
      </c>
      <c r="N38" s="109">
        <f aca="true" t="shared" si="4" ref="N38:N59">SUM(L38:M38)</f>
        <v>5</v>
      </c>
    </row>
    <row r="39" spans="2:14" ht="15" customHeight="1">
      <c r="B39" s="119">
        <v>35</v>
      </c>
      <c r="C39" s="16" t="s">
        <v>32</v>
      </c>
      <c r="D39" s="50">
        <v>16</v>
      </c>
      <c r="E39" s="50">
        <v>5</v>
      </c>
      <c r="F39" s="50">
        <v>10</v>
      </c>
      <c r="G39" s="50">
        <v>17</v>
      </c>
      <c r="H39" s="50">
        <v>7</v>
      </c>
      <c r="I39" s="50">
        <v>14</v>
      </c>
      <c r="J39" s="58">
        <f t="shared" si="3"/>
        <v>69</v>
      </c>
      <c r="K39" s="107">
        <f t="shared" si="2"/>
        <v>0.575</v>
      </c>
      <c r="L39" s="64">
        <v>20</v>
      </c>
      <c r="M39" s="53">
        <f>'[2]2yr'!$N$37</f>
        <v>0</v>
      </c>
      <c r="N39" s="109">
        <f t="shared" si="4"/>
        <v>20</v>
      </c>
    </row>
    <row r="40" spans="2:14" ht="15" customHeight="1">
      <c r="B40" s="119">
        <v>36</v>
      </c>
      <c r="C40" s="16" t="s">
        <v>33</v>
      </c>
      <c r="D40" s="50">
        <v>18</v>
      </c>
      <c r="E40" s="50">
        <v>17</v>
      </c>
      <c r="F40" s="50">
        <v>17</v>
      </c>
      <c r="G40" s="50">
        <v>17</v>
      </c>
      <c r="H40" s="50">
        <v>6</v>
      </c>
      <c r="I40" s="50">
        <v>9</v>
      </c>
      <c r="J40" s="58">
        <f t="shared" si="3"/>
        <v>84</v>
      </c>
      <c r="K40" s="107">
        <f t="shared" si="2"/>
        <v>0.7</v>
      </c>
      <c r="L40" s="64">
        <v>15</v>
      </c>
      <c r="M40" s="53">
        <f>'[2]2yr'!$N$38</f>
        <v>1020</v>
      </c>
      <c r="N40" s="109">
        <f t="shared" si="4"/>
        <v>1035</v>
      </c>
    </row>
    <row r="41" spans="2:14" ht="15" customHeight="1">
      <c r="B41" s="119">
        <v>37</v>
      </c>
      <c r="C41" s="16" t="s">
        <v>34</v>
      </c>
      <c r="D41" s="50">
        <v>17</v>
      </c>
      <c r="E41" s="50">
        <v>5</v>
      </c>
      <c r="F41" s="50">
        <v>8</v>
      </c>
      <c r="G41" s="50">
        <v>14</v>
      </c>
      <c r="H41" s="50" t="s">
        <v>173</v>
      </c>
      <c r="I41" s="50">
        <v>10</v>
      </c>
      <c r="J41" s="58">
        <f t="shared" si="3"/>
        <v>54</v>
      </c>
      <c r="K41" s="107">
        <f t="shared" si="2"/>
        <v>0.45</v>
      </c>
      <c r="L41" s="64">
        <v>30</v>
      </c>
      <c r="M41" s="53">
        <f>'[2]2yr'!$N$39</f>
        <v>50</v>
      </c>
      <c r="N41" s="109">
        <f t="shared" si="4"/>
        <v>80</v>
      </c>
    </row>
    <row r="42" spans="2:14" ht="15" customHeight="1">
      <c r="B42" s="119">
        <v>38</v>
      </c>
      <c r="C42" s="116"/>
      <c r="D42" s="50"/>
      <c r="E42" s="50"/>
      <c r="F42" s="50"/>
      <c r="G42" s="50"/>
      <c r="H42" s="50" t="s">
        <v>179</v>
      </c>
      <c r="I42" s="50"/>
      <c r="J42" s="58"/>
      <c r="K42" s="107">
        <f t="shared" si="2"/>
        <v>0</v>
      </c>
      <c r="L42" s="64"/>
      <c r="M42" s="53">
        <f>'[2]2yr'!$N$40</f>
        <v>0</v>
      </c>
      <c r="N42" s="109">
        <f t="shared" si="4"/>
        <v>0</v>
      </c>
    </row>
    <row r="43" spans="2:14" ht="15" customHeight="1">
      <c r="B43" s="119">
        <v>39</v>
      </c>
      <c r="C43" s="16" t="s">
        <v>35</v>
      </c>
      <c r="D43" s="50">
        <v>18</v>
      </c>
      <c r="E43" s="50">
        <v>10</v>
      </c>
      <c r="F43" s="50">
        <v>12</v>
      </c>
      <c r="G43" s="50">
        <v>11</v>
      </c>
      <c r="H43" s="50">
        <v>5</v>
      </c>
      <c r="I43" s="50">
        <v>8</v>
      </c>
      <c r="J43" s="58">
        <f aca="true" t="shared" si="5" ref="J43:J49">SUM(D43:I43)</f>
        <v>64</v>
      </c>
      <c r="K43" s="107">
        <f t="shared" si="2"/>
        <v>0.5333333333333333</v>
      </c>
      <c r="L43" s="64">
        <v>35</v>
      </c>
      <c r="M43" s="53">
        <f>'[2]2yr'!$N$41</f>
        <v>0</v>
      </c>
      <c r="N43" s="109">
        <f t="shared" si="4"/>
        <v>35</v>
      </c>
    </row>
    <row r="44" spans="2:14" ht="15" customHeight="1">
      <c r="B44" s="119">
        <v>40</v>
      </c>
      <c r="C44" s="16" t="s">
        <v>36</v>
      </c>
      <c r="D44" s="50">
        <v>18</v>
      </c>
      <c r="E44" s="50">
        <v>12</v>
      </c>
      <c r="F44" s="50">
        <v>11</v>
      </c>
      <c r="G44" s="50">
        <v>15</v>
      </c>
      <c r="H44" s="50">
        <v>6</v>
      </c>
      <c r="I44" s="50">
        <v>11</v>
      </c>
      <c r="J44" s="58">
        <f t="shared" si="5"/>
        <v>73</v>
      </c>
      <c r="K44" s="107">
        <f t="shared" si="2"/>
        <v>0.6083333333333333</v>
      </c>
      <c r="L44" s="64">
        <v>25</v>
      </c>
      <c r="M44" s="53">
        <f>'[2]2yr'!$N$42</f>
        <v>0</v>
      </c>
      <c r="N44" s="109">
        <f t="shared" si="4"/>
        <v>25</v>
      </c>
    </row>
    <row r="45" spans="2:14" ht="15" customHeight="1">
      <c r="B45" s="119">
        <v>41</v>
      </c>
      <c r="C45" s="16" t="s">
        <v>37</v>
      </c>
      <c r="D45" s="50">
        <v>17</v>
      </c>
      <c r="E45" s="50">
        <v>5</v>
      </c>
      <c r="F45" s="50">
        <v>4</v>
      </c>
      <c r="G45" s="50">
        <v>16</v>
      </c>
      <c r="H45" s="50">
        <v>7</v>
      </c>
      <c r="I45" s="50">
        <v>5</v>
      </c>
      <c r="J45" s="58">
        <f t="shared" si="5"/>
        <v>54</v>
      </c>
      <c r="K45" s="107">
        <f t="shared" si="2"/>
        <v>0.45</v>
      </c>
      <c r="L45" s="64">
        <v>75</v>
      </c>
      <c r="M45" s="53">
        <f>'[2]2yr'!$N$43</f>
        <v>0</v>
      </c>
      <c r="N45" s="109">
        <f t="shared" si="4"/>
        <v>75</v>
      </c>
    </row>
    <row r="46" spans="2:14" ht="15" customHeight="1">
      <c r="B46" s="119">
        <v>42</v>
      </c>
      <c r="C46" s="16" t="s">
        <v>38</v>
      </c>
      <c r="D46" s="50">
        <v>18</v>
      </c>
      <c r="E46" s="50">
        <v>5</v>
      </c>
      <c r="F46" s="50">
        <v>15</v>
      </c>
      <c r="G46" s="50">
        <v>14</v>
      </c>
      <c r="H46" s="50">
        <v>5</v>
      </c>
      <c r="I46" s="50">
        <v>15</v>
      </c>
      <c r="J46" s="58">
        <f t="shared" si="5"/>
        <v>72</v>
      </c>
      <c r="K46" s="107">
        <f t="shared" si="2"/>
        <v>0.6</v>
      </c>
      <c r="L46" s="64">
        <v>95</v>
      </c>
      <c r="M46" s="53">
        <f>'[2]2yr'!$N$44</f>
        <v>20</v>
      </c>
      <c r="N46" s="109">
        <f t="shared" si="4"/>
        <v>115</v>
      </c>
    </row>
    <row r="47" spans="2:14" ht="15" customHeight="1">
      <c r="B47" s="119">
        <v>43</v>
      </c>
      <c r="C47" s="16" t="s">
        <v>39</v>
      </c>
      <c r="D47" s="50">
        <v>18</v>
      </c>
      <c r="E47" s="50">
        <v>8</v>
      </c>
      <c r="F47" s="50">
        <v>12</v>
      </c>
      <c r="G47" s="50" t="s">
        <v>173</v>
      </c>
      <c r="H47" s="50">
        <v>5</v>
      </c>
      <c r="I47" s="50">
        <v>9</v>
      </c>
      <c r="J47" s="58">
        <f t="shared" si="5"/>
        <v>52</v>
      </c>
      <c r="K47" s="107">
        <f t="shared" si="2"/>
        <v>0.43333333333333335</v>
      </c>
      <c r="L47" s="64">
        <v>50</v>
      </c>
      <c r="M47" s="53">
        <f>'[2]2yr'!$N$45</f>
        <v>40</v>
      </c>
      <c r="N47" s="109">
        <f t="shared" si="4"/>
        <v>90</v>
      </c>
    </row>
    <row r="48" spans="2:14" ht="15" customHeight="1">
      <c r="B48" s="119">
        <v>44</v>
      </c>
      <c r="C48" s="16" t="s">
        <v>40</v>
      </c>
      <c r="D48" s="50">
        <v>17</v>
      </c>
      <c r="E48" s="115">
        <v>4</v>
      </c>
      <c r="F48" s="50">
        <v>13</v>
      </c>
      <c r="G48" s="50">
        <v>15</v>
      </c>
      <c r="H48" s="50">
        <v>8</v>
      </c>
      <c r="I48" s="50">
        <v>12</v>
      </c>
      <c r="J48" s="58">
        <f t="shared" si="5"/>
        <v>69</v>
      </c>
      <c r="K48" s="107">
        <f t="shared" si="2"/>
        <v>0.575</v>
      </c>
      <c r="L48" s="64">
        <v>95</v>
      </c>
      <c r="M48" s="53">
        <f>'[2]2yr'!$N$46</f>
        <v>0</v>
      </c>
      <c r="N48" s="109">
        <f t="shared" si="4"/>
        <v>95</v>
      </c>
    </row>
    <row r="49" spans="2:14" ht="15" customHeight="1">
      <c r="B49" s="119">
        <v>46</v>
      </c>
      <c r="C49" s="16" t="s">
        <v>537</v>
      </c>
      <c r="D49" s="50">
        <v>18</v>
      </c>
      <c r="E49" s="50">
        <v>6</v>
      </c>
      <c r="F49" s="50">
        <v>11</v>
      </c>
      <c r="G49" s="50">
        <v>16</v>
      </c>
      <c r="H49" s="50">
        <v>6</v>
      </c>
      <c r="I49" s="50">
        <v>8</v>
      </c>
      <c r="J49" s="58">
        <f t="shared" si="5"/>
        <v>65</v>
      </c>
      <c r="K49" s="107">
        <f t="shared" si="2"/>
        <v>0.5416666666666666</v>
      </c>
      <c r="L49" s="64">
        <v>115</v>
      </c>
      <c r="M49" s="53">
        <f>'[2]2yr'!$N$47</f>
        <v>0</v>
      </c>
      <c r="N49" s="109">
        <f t="shared" si="4"/>
        <v>115</v>
      </c>
    </row>
    <row r="50" spans="2:14" ht="15" customHeight="1">
      <c r="B50" s="119">
        <v>47</v>
      </c>
      <c r="C50" s="16" t="s">
        <v>41</v>
      </c>
      <c r="D50" s="50">
        <v>18</v>
      </c>
      <c r="E50" s="50">
        <v>5</v>
      </c>
      <c r="F50" s="50">
        <v>5</v>
      </c>
      <c r="G50" s="50" t="s">
        <v>173</v>
      </c>
      <c r="H50" s="50">
        <v>5</v>
      </c>
      <c r="I50" s="50">
        <v>10</v>
      </c>
      <c r="J50" s="58">
        <f aca="true" t="shared" si="6" ref="J50:J57">SUM(D50:I50)</f>
        <v>43</v>
      </c>
      <c r="K50" s="107">
        <f t="shared" si="2"/>
        <v>0.35833333333333334</v>
      </c>
      <c r="L50" s="64">
        <v>175</v>
      </c>
      <c r="M50" s="53">
        <f>'[2]2yr'!$N$48</f>
        <v>0</v>
      </c>
      <c r="N50" s="109">
        <f t="shared" si="4"/>
        <v>175</v>
      </c>
    </row>
    <row r="51" spans="2:14" ht="15" customHeight="1">
      <c r="B51" s="119">
        <v>49</v>
      </c>
      <c r="C51" s="16" t="s">
        <v>42</v>
      </c>
      <c r="D51" s="50" t="s">
        <v>173</v>
      </c>
      <c r="E51" s="50" t="s">
        <v>173</v>
      </c>
      <c r="F51" s="50" t="s">
        <v>173</v>
      </c>
      <c r="G51" s="50">
        <v>14</v>
      </c>
      <c r="H51" s="50">
        <v>9</v>
      </c>
      <c r="I51" s="50">
        <v>10</v>
      </c>
      <c r="J51" s="58">
        <f t="shared" si="6"/>
        <v>33</v>
      </c>
      <c r="K51" s="107">
        <f t="shared" si="2"/>
        <v>0.275</v>
      </c>
      <c r="L51" s="64">
        <v>125</v>
      </c>
      <c r="M51" s="53">
        <f>'[2]2yr'!$N$49</f>
        <v>0</v>
      </c>
      <c r="N51" s="109">
        <f t="shared" si="4"/>
        <v>125</v>
      </c>
    </row>
    <row r="52" spans="2:14" ht="15" customHeight="1">
      <c r="B52" s="119">
        <v>50</v>
      </c>
      <c r="C52" s="16" t="s">
        <v>43</v>
      </c>
      <c r="D52" s="50">
        <v>11</v>
      </c>
      <c r="E52" s="50">
        <v>10</v>
      </c>
      <c r="F52" s="50">
        <v>12</v>
      </c>
      <c r="G52" s="50">
        <v>9</v>
      </c>
      <c r="H52" s="50">
        <v>5</v>
      </c>
      <c r="I52" s="50">
        <v>8</v>
      </c>
      <c r="J52" s="58">
        <f t="shared" si="6"/>
        <v>55</v>
      </c>
      <c r="K52" s="107">
        <f t="shared" si="2"/>
        <v>0.4583333333333333</v>
      </c>
      <c r="L52" s="64">
        <v>60</v>
      </c>
      <c r="M52" s="53">
        <f>'[2]2yr'!$N$50</f>
        <v>20</v>
      </c>
      <c r="N52" s="109">
        <f t="shared" si="4"/>
        <v>80</v>
      </c>
    </row>
    <row r="53" spans="2:14" ht="15" customHeight="1">
      <c r="B53" s="119">
        <v>51</v>
      </c>
      <c r="C53" s="16" t="s">
        <v>44</v>
      </c>
      <c r="D53" s="50">
        <v>17</v>
      </c>
      <c r="E53" s="50">
        <v>4</v>
      </c>
      <c r="F53" s="50">
        <v>9</v>
      </c>
      <c r="G53" s="50">
        <v>16</v>
      </c>
      <c r="H53" s="50">
        <v>6</v>
      </c>
      <c r="I53" s="50">
        <v>5</v>
      </c>
      <c r="J53" s="58">
        <f t="shared" si="6"/>
        <v>57</v>
      </c>
      <c r="K53" s="107">
        <f t="shared" si="2"/>
        <v>0.475</v>
      </c>
      <c r="L53" s="64">
        <v>85</v>
      </c>
      <c r="M53" s="53">
        <f>'[2]2yr'!$N$51</f>
        <v>20</v>
      </c>
      <c r="N53" s="109">
        <f t="shared" si="4"/>
        <v>105</v>
      </c>
    </row>
    <row r="54" spans="2:14" ht="15" customHeight="1">
      <c r="B54" s="119">
        <v>52</v>
      </c>
      <c r="C54" s="16" t="s">
        <v>45</v>
      </c>
      <c r="D54" s="50">
        <v>13</v>
      </c>
      <c r="E54" s="50">
        <v>9</v>
      </c>
      <c r="F54" s="50">
        <v>5</v>
      </c>
      <c r="G54" s="50">
        <v>19</v>
      </c>
      <c r="H54" s="50">
        <v>4</v>
      </c>
      <c r="I54" s="50">
        <v>13</v>
      </c>
      <c r="J54" s="58">
        <f t="shared" si="6"/>
        <v>63</v>
      </c>
      <c r="K54" s="107">
        <f t="shared" si="2"/>
        <v>0.525</v>
      </c>
      <c r="L54" s="64">
        <v>120</v>
      </c>
      <c r="M54" s="53">
        <f>'[2]2yr'!$N$52</f>
        <v>20</v>
      </c>
      <c r="N54" s="109">
        <f t="shared" si="4"/>
        <v>140</v>
      </c>
    </row>
    <row r="55" spans="2:14" ht="15" customHeight="1">
      <c r="B55" s="119">
        <v>53</v>
      </c>
      <c r="C55" s="16" t="s">
        <v>46</v>
      </c>
      <c r="D55" s="50">
        <v>16</v>
      </c>
      <c r="E55" s="50" t="s">
        <v>173</v>
      </c>
      <c r="F55" s="50">
        <v>9</v>
      </c>
      <c r="G55" s="50">
        <v>18</v>
      </c>
      <c r="H55" s="50">
        <v>4</v>
      </c>
      <c r="I55" s="50">
        <v>11</v>
      </c>
      <c r="J55" s="58">
        <f t="shared" si="6"/>
        <v>58</v>
      </c>
      <c r="K55" s="107">
        <f t="shared" si="2"/>
        <v>0.48333333333333334</v>
      </c>
      <c r="L55" s="64">
        <v>65</v>
      </c>
      <c r="M55" s="53">
        <f>'[2]2yr'!$N$53</f>
        <v>20</v>
      </c>
      <c r="N55" s="109">
        <f t="shared" si="4"/>
        <v>85</v>
      </c>
    </row>
    <row r="56" spans="2:14" ht="15" customHeight="1">
      <c r="B56" s="119">
        <v>54</v>
      </c>
      <c r="C56" s="16" t="s">
        <v>47</v>
      </c>
      <c r="D56" s="50">
        <v>16</v>
      </c>
      <c r="E56" s="50">
        <v>6</v>
      </c>
      <c r="F56" s="50" t="s">
        <v>173</v>
      </c>
      <c r="G56" s="50">
        <v>16</v>
      </c>
      <c r="H56" s="50">
        <v>5</v>
      </c>
      <c r="I56" s="50">
        <v>15</v>
      </c>
      <c r="J56" s="58">
        <f t="shared" si="6"/>
        <v>58</v>
      </c>
      <c r="K56" s="107">
        <f t="shared" si="2"/>
        <v>0.48333333333333334</v>
      </c>
      <c r="L56" s="64">
        <v>115</v>
      </c>
      <c r="M56" s="53">
        <f>'[2]2yr'!$N$54</f>
        <v>74</v>
      </c>
      <c r="N56" s="109">
        <f t="shared" si="4"/>
        <v>189</v>
      </c>
    </row>
    <row r="57" spans="2:14" ht="15" customHeight="1">
      <c r="B57" s="119">
        <v>55</v>
      </c>
      <c r="C57" s="16" t="s">
        <v>48</v>
      </c>
      <c r="D57" s="50" t="s">
        <v>173</v>
      </c>
      <c r="E57" s="50">
        <v>9</v>
      </c>
      <c r="F57" s="50" t="s">
        <v>173</v>
      </c>
      <c r="G57" s="50">
        <v>15</v>
      </c>
      <c r="H57" s="50">
        <v>4</v>
      </c>
      <c r="I57" s="50">
        <v>5</v>
      </c>
      <c r="J57" s="58">
        <f t="shared" si="6"/>
        <v>33</v>
      </c>
      <c r="K57" s="107">
        <f t="shared" si="2"/>
        <v>0.275</v>
      </c>
      <c r="L57" s="64">
        <v>25</v>
      </c>
      <c r="M57" s="53">
        <f>'[2]2yr'!$N$55</f>
        <v>0</v>
      </c>
      <c r="N57" s="109">
        <f t="shared" si="4"/>
        <v>25</v>
      </c>
    </row>
    <row r="58" spans="2:14" ht="15" customHeight="1">
      <c r="B58" s="119">
        <v>56</v>
      </c>
      <c r="C58" s="16" t="s">
        <v>49</v>
      </c>
      <c r="D58" s="50">
        <v>17</v>
      </c>
      <c r="E58" s="50">
        <v>10</v>
      </c>
      <c r="F58" s="50">
        <v>9</v>
      </c>
      <c r="G58" s="50">
        <v>17</v>
      </c>
      <c r="H58" s="50">
        <v>4</v>
      </c>
      <c r="I58" s="50">
        <v>5</v>
      </c>
      <c r="J58" s="58">
        <f>SUM(D58:I58)</f>
        <v>62</v>
      </c>
      <c r="K58" s="107">
        <f t="shared" si="2"/>
        <v>0.5166666666666667</v>
      </c>
      <c r="L58" s="64">
        <v>15</v>
      </c>
      <c r="M58" s="53">
        <f>'[2]2yr'!$N$56</f>
        <v>0</v>
      </c>
      <c r="N58" s="109">
        <f t="shared" si="4"/>
        <v>15</v>
      </c>
    </row>
    <row r="59" spans="2:14" ht="15" customHeight="1" thickBot="1">
      <c r="B59" s="120">
        <v>57</v>
      </c>
      <c r="C59" s="38" t="s">
        <v>50</v>
      </c>
      <c r="D59" s="89">
        <v>19</v>
      </c>
      <c r="E59" s="89">
        <v>12</v>
      </c>
      <c r="F59" s="89">
        <v>13</v>
      </c>
      <c r="G59" s="89">
        <v>17</v>
      </c>
      <c r="H59" s="89">
        <v>11</v>
      </c>
      <c r="I59" s="89">
        <v>13</v>
      </c>
      <c r="J59" s="90">
        <f>SUM(D59:I59)</f>
        <v>85</v>
      </c>
      <c r="K59" s="108">
        <f t="shared" si="2"/>
        <v>0.7083333333333334</v>
      </c>
      <c r="L59" s="66">
        <v>65</v>
      </c>
      <c r="M59" s="54">
        <f>'[2]2yr'!$N$57</f>
        <v>0</v>
      </c>
      <c r="N59" s="109">
        <f t="shared" si="4"/>
        <v>65</v>
      </c>
    </row>
    <row r="60" spans="2:11" ht="15" customHeight="1" thickTop="1">
      <c r="B60" s="8"/>
      <c r="C60" s="1" t="s">
        <v>535</v>
      </c>
      <c r="D60" s="7"/>
      <c r="E60" s="7"/>
      <c r="F60" s="7"/>
      <c r="G60" s="7"/>
      <c r="H60" s="7"/>
      <c r="I60" s="7"/>
      <c r="J60" s="7"/>
      <c r="K60" s="14"/>
    </row>
    <row r="61" spans="2:12" ht="13.5">
      <c r="B61" s="8"/>
      <c r="C61" s="1"/>
      <c r="J61" s="165" t="s">
        <v>534</v>
      </c>
      <c r="K61" s="165"/>
      <c r="L61" s="165"/>
    </row>
    <row r="62" spans="2:3" ht="13.5">
      <c r="B62" s="8"/>
      <c r="C62" s="1"/>
    </row>
    <row r="63" spans="2:3" ht="13.5">
      <c r="B63" s="8"/>
      <c r="C63" s="1"/>
    </row>
    <row r="64" spans="2:3" ht="13.5">
      <c r="B64" s="8"/>
      <c r="C64" s="1"/>
    </row>
    <row r="65" spans="2:14" ht="18" customHeight="1">
      <c r="B65" s="154" t="str">
        <f>B1</f>
        <v>University College for Boys, University of Peshawar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2:14" ht="15" customHeight="1">
      <c r="B66" s="155" t="str">
        <f>B2</f>
        <v>FIRST  Monthly Test Result -- October, 2011 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</row>
    <row r="67" spans="2:3" ht="17.25" thickBot="1">
      <c r="B67" s="162" t="s">
        <v>546</v>
      </c>
      <c r="C67" s="162"/>
    </row>
    <row r="68" spans="2:14" ht="13.5" customHeight="1" thickTop="1">
      <c r="B68" s="168" t="s">
        <v>88</v>
      </c>
      <c r="C68" s="92" t="s">
        <v>89</v>
      </c>
      <c r="D68" s="81" t="s">
        <v>165</v>
      </c>
      <c r="E68" s="81" t="s">
        <v>168</v>
      </c>
      <c r="F68" s="82" t="s">
        <v>183</v>
      </c>
      <c r="G68" s="81" t="s">
        <v>170</v>
      </c>
      <c r="H68" s="81" t="s">
        <v>164</v>
      </c>
      <c r="I68" s="81" t="s">
        <v>167</v>
      </c>
      <c r="J68" s="170" t="s">
        <v>543</v>
      </c>
      <c r="K68" s="202" t="s">
        <v>169</v>
      </c>
      <c r="L68" s="156" t="s">
        <v>532</v>
      </c>
      <c r="M68" s="158" t="s">
        <v>530</v>
      </c>
      <c r="N68" s="205" t="s">
        <v>528</v>
      </c>
    </row>
    <row r="69" spans="2:14" ht="13.5">
      <c r="B69" s="199"/>
      <c r="C69" s="40" t="s">
        <v>547</v>
      </c>
      <c r="D69" s="10">
        <v>20</v>
      </c>
      <c r="E69" s="10">
        <v>20</v>
      </c>
      <c r="F69" s="10">
        <v>20</v>
      </c>
      <c r="G69" s="10">
        <v>20</v>
      </c>
      <c r="H69" s="10">
        <v>20</v>
      </c>
      <c r="I69" s="10">
        <v>20</v>
      </c>
      <c r="J69" s="175"/>
      <c r="K69" s="203"/>
      <c r="L69" s="157"/>
      <c r="M69" s="159"/>
      <c r="N69" s="206"/>
    </row>
    <row r="70" spans="2:14" ht="18.75" customHeight="1">
      <c r="B70" s="126">
        <v>101</v>
      </c>
      <c r="C70" s="122" t="s">
        <v>51</v>
      </c>
      <c r="D70" s="44" t="s">
        <v>173</v>
      </c>
      <c r="E70" s="44" t="s">
        <v>173</v>
      </c>
      <c r="F70" s="44">
        <v>15</v>
      </c>
      <c r="G70" s="44" t="s">
        <v>173</v>
      </c>
      <c r="H70" s="44" t="s">
        <v>173</v>
      </c>
      <c r="I70" s="44" t="s">
        <v>173</v>
      </c>
      <c r="J70" s="128">
        <f>SUM(D70:I70)</f>
        <v>15</v>
      </c>
      <c r="K70" s="48">
        <f>(J70/120)</f>
        <v>0.125</v>
      </c>
      <c r="L70" s="56">
        <v>65</v>
      </c>
      <c r="M70" s="52">
        <f>'[2]2yr'!$N$60</f>
        <v>60</v>
      </c>
      <c r="N70" s="60">
        <f>SUM(L70:M70)</f>
        <v>125</v>
      </c>
    </row>
    <row r="71" spans="2:14" ht="18.75" customHeight="1">
      <c r="B71" s="126">
        <v>102</v>
      </c>
      <c r="C71" s="122" t="s">
        <v>52</v>
      </c>
      <c r="D71" s="44">
        <v>18</v>
      </c>
      <c r="E71" s="44">
        <v>11</v>
      </c>
      <c r="F71" s="44">
        <v>15</v>
      </c>
      <c r="G71" s="44">
        <v>20</v>
      </c>
      <c r="H71" s="44">
        <v>13</v>
      </c>
      <c r="I71" s="44">
        <v>15</v>
      </c>
      <c r="J71" s="128">
        <f>SUM(D71:I71)</f>
        <v>92</v>
      </c>
      <c r="K71" s="48">
        <f aca="true" t="shared" si="7" ref="K71:K109">(J71/120)</f>
        <v>0.7666666666666667</v>
      </c>
      <c r="L71" s="64">
        <v>0</v>
      </c>
      <c r="M71" s="52">
        <f>'[2]2yr'!$N$61</f>
        <v>0</v>
      </c>
      <c r="N71" s="60">
        <f aca="true" t="shared" si="8" ref="N71:N109">SUM(L71:M71)</f>
        <v>0</v>
      </c>
    </row>
    <row r="72" spans="2:14" ht="18.75" customHeight="1">
      <c r="B72" s="126">
        <v>103</v>
      </c>
      <c r="C72" s="122" t="s">
        <v>53</v>
      </c>
      <c r="D72" s="44">
        <v>17</v>
      </c>
      <c r="E72" s="44">
        <v>11</v>
      </c>
      <c r="F72" s="44">
        <v>16</v>
      </c>
      <c r="G72" s="44">
        <v>17</v>
      </c>
      <c r="H72" s="44">
        <v>9</v>
      </c>
      <c r="I72" s="44">
        <v>12</v>
      </c>
      <c r="J72" s="128">
        <f>SUM(D72:I72)</f>
        <v>82</v>
      </c>
      <c r="K72" s="48">
        <f t="shared" si="7"/>
        <v>0.6833333333333333</v>
      </c>
      <c r="L72" s="64">
        <v>20</v>
      </c>
      <c r="M72" s="52">
        <f>'[2]2yr'!$N$62</f>
        <v>0</v>
      </c>
      <c r="N72" s="60">
        <f t="shared" si="8"/>
        <v>20</v>
      </c>
    </row>
    <row r="73" spans="2:14" ht="18.75" customHeight="1">
      <c r="B73" s="126">
        <v>105</v>
      </c>
      <c r="C73" s="123" t="s">
        <v>54</v>
      </c>
      <c r="D73" s="44" t="s">
        <v>173</v>
      </c>
      <c r="E73" s="44">
        <v>1</v>
      </c>
      <c r="F73" s="44" t="s">
        <v>173</v>
      </c>
      <c r="G73" s="44">
        <v>13</v>
      </c>
      <c r="H73" s="44">
        <v>6</v>
      </c>
      <c r="I73" s="44">
        <v>11</v>
      </c>
      <c r="J73" s="128">
        <f>SUM(D73:I73)</f>
        <v>31</v>
      </c>
      <c r="K73" s="48">
        <f t="shared" si="7"/>
        <v>0.25833333333333336</v>
      </c>
      <c r="L73" s="64">
        <v>155</v>
      </c>
      <c r="M73" s="52">
        <f>'[2]2yr'!$N$63</f>
        <v>40</v>
      </c>
      <c r="N73" s="60">
        <f t="shared" si="8"/>
        <v>195</v>
      </c>
    </row>
    <row r="74" spans="2:14" ht="18.75" customHeight="1">
      <c r="B74" s="126">
        <v>106</v>
      </c>
      <c r="C74" s="122" t="s">
        <v>55</v>
      </c>
      <c r="D74" s="44">
        <v>17</v>
      </c>
      <c r="E74" s="44">
        <v>2</v>
      </c>
      <c r="F74" s="44">
        <v>14</v>
      </c>
      <c r="G74" s="44">
        <v>11</v>
      </c>
      <c r="H74" s="44">
        <v>12</v>
      </c>
      <c r="I74" s="44">
        <v>15</v>
      </c>
      <c r="J74" s="128">
        <f aca="true" t="shared" si="9" ref="J74:J80">SUM(D74:I74)</f>
        <v>71</v>
      </c>
      <c r="K74" s="48">
        <f t="shared" si="7"/>
        <v>0.5916666666666667</v>
      </c>
      <c r="L74" s="64">
        <v>90</v>
      </c>
      <c r="M74" s="52">
        <f>'[2]2yr'!$N$64</f>
        <v>0</v>
      </c>
      <c r="N74" s="60">
        <f t="shared" si="8"/>
        <v>90</v>
      </c>
    </row>
    <row r="75" spans="2:14" ht="18.75" customHeight="1">
      <c r="B75" s="126">
        <v>107</v>
      </c>
      <c r="C75" s="122" t="s">
        <v>56</v>
      </c>
      <c r="D75" s="44">
        <v>13</v>
      </c>
      <c r="E75" s="44">
        <v>5</v>
      </c>
      <c r="F75" s="44">
        <v>11</v>
      </c>
      <c r="G75" s="44">
        <v>12</v>
      </c>
      <c r="H75" s="44" t="s">
        <v>173</v>
      </c>
      <c r="I75" s="44" t="s">
        <v>173</v>
      </c>
      <c r="J75" s="128">
        <f t="shared" si="9"/>
        <v>41</v>
      </c>
      <c r="K75" s="48">
        <f t="shared" si="7"/>
        <v>0.3416666666666667</v>
      </c>
      <c r="L75" s="64">
        <v>160</v>
      </c>
      <c r="M75" s="52">
        <f>'[2]2yr'!$N$65</f>
        <v>0</v>
      </c>
      <c r="N75" s="60">
        <f t="shared" si="8"/>
        <v>160</v>
      </c>
    </row>
    <row r="76" spans="2:14" ht="18.75" customHeight="1">
      <c r="B76" s="126">
        <v>108</v>
      </c>
      <c r="C76" s="122" t="s">
        <v>57</v>
      </c>
      <c r="D76" s="44">
        <v>18</v>
      </c>
      <c r="E76" s="44">
        <v>6</v>
      </c>
      <c r="F76" s="44">
        <v>12</v>
      </c>
      <c r="G76" s="44">
        <v>12</v>
      </c>
      <c r="H76" s="44" t="s">
        <v>173</v>
      </c>
      <c r="I76" s="44" t="s">
        <v>173</v>
      </c>
      <c r="J76" s="128">
        <f t="shared" si="9"/>
        <v>48</v>
      </c>
      <c r="K76" s="48">
        <f t="shared" si="7"/>
        <v>0.4</v>
      </c>
      <c r="L76" s="64">
        <v>5</v>
      </c>
      <c r="M76" s="52">
        <f>'[2]2yr'!$N$66</f>
        <v>0</v>
      </c>
      <c r="N76" s="60">
        <f t="shared" si="8"/>
        <v>5</v>
      </c>
    </row>
    <row r="77" spans="2:14" ht="18.75" customHeight="1">
      <c r="B77" s="126">
        <v>109</v>
      </c>
      <c r="C77" s="124" t="s">
        <v>58</v>
      </c>
      <c r="D77" s="44">
        <v>7</v>
      </c>
      <c r="E77" s="44" t="s">
        <v>173</v>
      </c>
      <c r="F77" s="44">
        <v>14</v>
      </c>
      <c r="G77" s="44" t="s">
        <v>173</v>
      </c>
      <c r="H77" s="44">
        <v>0</v>
      </c>
      <c r="I77" s="44">
        <v>3</v>
      </c>
      <c r="J77" s="128">
        <f t="shared" si="9"/>
        <v>24</v>
      </c>
      <c r="K77" s="48">
        <f t="shared" si="7"/>
        <v>0.2</v>
      </c>
      <c r="L77" s="64">
        <v>185</v>
      </c>
      <c r="M77" s="52">
        <f>'[2]2yr'!$N$67</f>
        <v>0</v>
      </c>
      <c r="N77" s="60">
        <f t="shared" si="8"/>
        <v>185</v>
      </c>
    </row>
    <row r="78" spans="2:14" ht="18.75" customHeight="1">
      <c r="B78" s="126">
        <v>110</v>
      </c>
      <c r="C78" s="122" t="s">
        <v>59</v>
      </c>
      <c r="D78" s="44">
        <v>18</v>
      </c>
      <c r="E78" s="44">
        <v>7</v>
      </c>
      <c r="F78" s="44">
        <v>12</v>
      </c>
      <c r="G78" s="44">
        <v>12</v>
      </c>
      <c r="H78" s="44">
        <v>6</v>
      </c>
      <c r="I78" s="44">
        <v>5</v>
      </c>
      <c r="J78" s="128">
        <f t="shared" si="9"/>
        <v>60</v>
      </c>
      <c r="K78" s="48">
        <f t="shared" si="7"/>
        <v>0.5</v>
      </c>
      <c r="L78" s="64">
        <v>5</v>
      </c>
      <c r="M78" s="52">
        <f>'[2]2yr'!$N$68</f>
        <v>0</v>
      </c>
      <c r="N78" s="60">
        <f t="shared" si="8"/>
        <v>5</v>
      </c>
    </row>
    <row r="79" spans="2:14" ht="18.75" customHeight="1">
      <c r="B79" s="126">
        <v>111</v>
      </c>
      <c r="C79" s="122" t="s">
        <v>60</v>
      </c>
      <c r="D79" s="44" t="s">
        <v>173</v>
      </c>
      <c r="E79" s="44" t="s">
        <v>173</v>
      </c>
      <c r="F79" s="44" t="s">
        <v>173</v>
      </c>
      <c r="G79" s="44" t="s">
        <v>173</v>
      </c>
      <c r="H79" s="44" t="s">
        <v>173</v>
      </c>
      <c r="I79" s="44" t="s">
        <v>173</v>
      </c>
      <c r="J79" s="128">
        <f t="shared" si="9"/>
        <v>0</v>
      </c>
      <c r="K79" s="48">
        <f t="shared" si="7"/>
        <v>0</v>
      </c>
      <c r="L79" s="64">
        <v>115</v>
      </c>
      <c r="M79" s="52">
        <f>'[2]2yr'!$N$69</f>
        <v>100</v>
      </c>
      <c r="N79" s="60">
        <f t="shared" si="8"/>
        <v>215</v>
      </c>
    </row>
    <row r="80" spans="2:14" ht="18.75" customHeight="1">
      <c r="B80" s="126">
        <v>112</v>
      </c>
      <c r="C80" s="122" t="s">
        <v>61</v>
      </c>
      <c r="D80" s="44" t="s">
        <v>173</v>
      </c>
      <c r="E80" s="44">
        <v>0</v>
      </c>
      <c r="F80" s="44" t="s">
        <v>173</v>
      </c>
      <c r="G80" s="44">
        <v>13</v>
      </c>
      <c r="H80" s="44">
        <v>3</v>
      </c>
      <c r="I80" s="44">
        <v>9</v>
      </c>
      <c r="J80" s="128">
        <f t="shared" si="9"/>
        <v>25</v>
      </c>
      <c r="K80" s="48">
        <f t="shared" si="7"/>
        <v>0.20833333333333334</v>
      </c>
      <c r="L80" s="64">
        <v>180</v>
      </c>
      <c r="M80" s="52">
        <f>'[2]2yr'!$N$70</f>
        <v>20</v>
      </c>
      <c r="N80" s="60">
        <f t="shared" si="8"/>
        <v>200</v>
      </c>
    </row>
    <row r="81" spans="2:14" ht="18.75" customHeight="1">
      <c r="B81" s="126">
        <v>113</v>
      </c>
      <c r="C81" s="122" t="s">
        <v>62</v>
      </c>
      <c r="D81" s="44">
        <v>16</v>
      </c>
      <c r="E81" s="44">
        <v>12</v>
      </c>
      <c r="F81" s="44">
        <v>15</v>
      </c>
      <c r="G81" s="44">
        <v>16</v>
      </c>
      <c r="H81" s="44">
        <v>8</v>
      </c>
      <c r="I81" s="44">
        <v>9</v>
      </c>
      <c r="J81" s="128">
        <f aca="true" t="shared" si="10" ref="J81:J86">SUM(D81:I81)</f>
        <v>76</v>
      </c>
      <c r="K81" s="48">
        <f t="shared" si="7"/>
        <v>0.6333333333333333</v>
      </c>
      <c r="L81" s="64">
        <v>45</v>
      </c>
      <c r="M81" s="52">
        <f>'[2]2yr'!$N$71</f>
        <v>0</v>
      </c>
      <c r="N81" s="60">
        <f t="shared" si="8"/>
        <v>45</v>
      </c>
    </row>
    <row r="82" spans="2:14" ht="18.75" customHeight="1">
      <c r="B82" s="126">
        <v>114</v>
      </c>
      <c r="C82" s="122" t="s">
        <v>63</v>
      </c>
      <c r="D82" s="44">
        <v>15</v>
      </c>
      <c r="E82" s="44">
        <v>3</v>
      </c>
      <c r="F82" s="44">
        <v>6</v>
      </c>
      <c r="G82" s="44">
        <v>15</v>
      </c>
      <c r="H82" s="44">
        <v>8</v>
      </c>
      <c r="I82" s="44">
        <v>10</v>
      </c>
      <c r="J82" s="128">
        <f t="shared" si="10"/>
        <v>57</v>
      </c>
      <c r="K82" s="48">
        <f t="shared" si="7"/>
        <v>0.475</v>
      </c>
      <c r="L82" s="64">
        <v>60</v>
      </c>
      <c r="M82" s="52">
        <f>'[2]2yr'!$N$72</f>
        <v>0</v>
      </c>
      <c r="N82" s="60">
        <f t="shared" si="8"/>
        <v>60</v>
      </c>
    </row>
    <row r="83" spans="2:14" ht="18.75" customHeight="1">
      <c r="B83" s="126">
        <v>115</v>
      </c>
      <c r="C83" s="122" t="s">
        <v>64</v>
      </c>
      <c r="D83" s="44">
        <v>18</v>
      </c>
      <c r="E83" s="44">
        <v>3</v>
      </c>
      <c r="F83" s="44">
        <v>16</v>
      </c>
      <c r="G83" s="44">
        <v>11</v>
      </c>
      <c r="H83" s="44">
        <v>13</v>
      </c>
      <c r="I83" s="44">
        <v>9</v>
      </c>
      <c r="J83" s="128">
        <f t="shared" si="10"/>
        <v>70</v>
      </c>
      <c r="K83" s="48">
        <f t="shared" si="7"/>
        <v>0.5833333333333334</v>
      </c>
      <c r="L83" s="64">
        <v>20</v>
      </c>
      <c r="M83" s="52">
        <f>'[2]2yr'!$N$73</f>
        <v>0</v>
      </c>
      <c r="N83" s="60">
        <f t="shared" si="8"/>
        <v>20</v>
      </c>
    </row>
    <row r="84" spans="2:14" ht="18.75" customHeight="1">
      <c r="B84" s="126">
        <v>116</v>
      </c>
      <c r="C84" s="122" t="s">
        <v>65</v>
      </c>
      <c r="D84" s="44">
        <v>11</v>
      </c>
      <c r="E84" s="44">
        <v>5</v>
      </c>
      <c r="F84" s="44">
        <v>14</v>
      </c>
      <c r="G84" s="44">
        <v>11</v>
      </c>
      <c r="H84" s="44">
        <v>7</v>
      </c>
      <c r="I84" s="44">
        <v>12</v>
      </c>
      <c r="J84" s="128">
        <f t="shared" si="10"/>
        <v>60</v>
      </c>
      <c r="K84" s="48">
        <f t="shared" si="7"/>
        <v>0.5</v>
      </c>
      <c r="L84" s="64">
        <v>65</v>
      </c>
      <c r="M84" s="52">
        <f>'[2]2yr'!$N$74</f>
        <v>0</v>
      </c>
      <c r="N84" s="60">
        <f t="shared" si="8"/>
        <v>65</v>
      </c>
    </row>
    <row r="85" spans="2:14" ht="18.75" customHeight="1">
      <c r="B85" s="126">
        <v>117</v>
      </c>
      <c r="C85" s="124" t="s">
        <v>66</v>
      </c>
      <c r="D85" s="44">
        <v>18</v>
      </c>
      <c r="E85" s="44">
        <v>0</v>
      </c>
      <c r="F85" s="44">
        <v>15</v>
      </c>
      <c r="G85" s="44">
        <v>17</v>
      </c>
      <c r="H85" s="44">
        <v>7</v>
      </c>
      <c r="I85" s="44">
        <v>11</v>
      </c>
      <c r="J85" s="128">
        <f t="shared" si="10"/>
        <v>68</v>
      </c>
      <c r="K85" s="48">
        <f t="shared" si="7"/>
        <v>0.5666666666666667</v>
      </c>
      <c r="L85" s="64">
        <v>100</v>
      </c>
      <c r="M85" s="52">
        <f>'[2]2yr'!$N$75</f>
        <v>0</v>
      </c>
      <c r="N85" s="60">
        <f t="shared" si="8"/>
        <v>100</v>
      </c>
    </row>
    <row r="86" spans="2:14" ht="18.75" customHeight="1">
      <c r="B86" s="126">
        <v>118</v>
      </c>
      <c r="C86" s="122" t="s">
        <v>67</v>
      </c>
      <c r="D86" s="44">
        <v>10</v>
      </c>
      <c r="E86" s="44" t="s">
        <v>173</v>
      </c>
      <c r="F86" s="44">
        <v>11</v>
      </c>
      <c r="G86" s="44" t="s">
        <v>173</v>
      </c>
      <c r="H86" s="44">
        <v>5</v>
      </c>
      <c r="I86" s="44">
        <v>12</v>
      </c>
      <c r="J86" s="128">
        <f t="shared" si="10"/>
        <v>38</v>
      </c>
      <c r="K86" s="48">
        <f t="shared" si="7"/>
        <v>0.31666666666666665</v>
      </c>
      <c r="L86" s="64">
        <v>120</v>
      </c>
      <c r="M86" s="52">
        <f>'[2]2yr'!$N$76</f>
        <v>0</v>
      </c>
      <c r="N86" s="60">
        <f t="shared" si="8"/>
        <v>120</v>
      </c>
    </row>
    <row r="87" spans="2:14" ht="18.75" customHeight="1">
      <c r="B87" s="126">
        <v>119</v>
      </c>
      <c r="C87" s="122" t="s">
        <v>68</v>
      </c>
      <c r="D87" s="44" t="s">
        <v>173</v>
      </c>
      <c r="E87" s="44" t="s">
        <v>173</v>
      </c>
      <c r="F87" s="44" t="s">
        <v>173</v>
      </c>
      <c r="G87" s="44" t="s">
        <v>173</v>
      </c>
      <c r="H87" s="44" t="s">
        <v>173</v>
      </c>
      <c r="I87" s="44" t="s">
        <v>173</v>
      </c>
      <c r="J87" s="128">
        <v>0</v>
      </c>
      <c r="K87" s="48">
        <f t="shared" si="7"/>
        <v>0</v>
      </c>
      <c r="L87" s="64">
        <v>255</v>
      </c>
      <c r="M87" s="52">
        <f>'[2]2yr'!$N$77</f>
        <v>0</v>
      </c>
      <c r="N87" s="60">
        <f t="shared" si="8"/>
        <v>255</v>
      </c>
    </row>
    <row r="88" spans="2:14" ht="18.75" customHeight="1">
      <c r="B88" s="126">
        <v>120</v>
      </c>
      <c r="C88" s="122" t="s">
        <v>69</v>
      </c>
      <c r="D88" s="44">
        <v>17</v>
      </c>
      <c r="E88" s="44">
        <v>0</v>
      </c>
      <c r="F88" s="44">
        <v>8</v>
      </c>
      <c r="G88" s="44">
        <v>12</v>
      </c>
      <c r="H88" s="44">
        <v>8</v>
      </c>
      <c r="I88" s="44">
        <v>14</v>
      </c>
      <c r="J88" s="128">
        <f aca="true" t="shared" si="11" ref="J88:J103">SUM(D88:I88)</f>
        <v>59</v>
      </c>
      <c r="K88" s="48">
        <f t="shared" si="7"/>
        <v>0.49166666666666664</v>
      </c>
      <c r="L88" s="64">
        <v>30</v>
      </c>
      <c r="M88" s="52">
        <f>'[2]2yr'!$N$78</f>
        <v>0</v>
      </c>
      <c r="N88" s="60">
        <f t="shared" si="8"/>
        <v>30</v>
      </c>
    </row>
    <row r="89" spans="2:14" ht="18.75" customHeight="1">
      <c r="B89" s="126">
        <v>121</v>
      </c>
      <c r="C89" s="122" t="s">
        <v>70</v>
      </c>
      <c r="D89" s="44">
        <v>7</v>
      </c>
      <c r="E89" s="44">
        <v>1</v>
      </c>
      <c r="F89" s="44">
        <v>14</v>
      </c>
      <c r="G89" s="44" t="s">
        <v>173</v>
      </c>
      <c r="H89" s="44">
        <v>5</v>
      </c>
      <c r="I89" s="44">
        <v>7</v>
      </c>
      <c r="J89" s="128">
        <f t="shared" si="11"/>
        <v>34</v>
      </c>
      <c r="K89" s="48">
        <f t="shared" si="7"/>
        <v>0.2833333333333333</v>
      </c>
      <c r="L89" s="64">
        <v>135</v>
      </c>
      <c r="M89" s="52">
        <f>'[2]2yr'!$N$79</f>
        <v>130</v>
      </c>
      <c r="N89" s="60">
        <f t="shared" si="8"/>
        <v>265</v>
      </c>
    </row>
    <row r="90" spans="2:14" ht="18.75" customHeight="1">
      <c r="B90" s="126">
        <v>122</v>
      </c>
      <c r="C90" s="122" t="s">
        <v>71</v>
      </c>
      <c r="D90" s="44">
        <v>11</v>
      </c>
      <c r="E90" s="44">
        <v>4</v>
      </c>
      <c r="F90" s="44">
        <v>14</v>
      </c>
      <c r="G90" s="44">
        <v>15</v>
      </c>
      <c r="H90" s="44">
        <v>7</v>
      </c>
      <c r="I90" s="44">
        <v>15</v>
      </c>
      <c r="J90" s="128">
        <f t="shared" si="11"/>
        <v>66</v>
      </c>
      <c r="K90" s="48">
        <f t="shared" si="7"/>
        <v>0.55</v>
      </c>
      <c r="L90" s="64">
        <v>20</v>
      </c>
      <c r="M90" s="52">
        <f>'[2]2yr'!$N$80</f>
        <v>0</v>
      </c>
      <c r="N90" s="60">
        <f t="shared" si="8"/>
        <v>20</v>
      </c>
    </row>
    <row r="91" spans="2:14" ht="18.75" customHeight="1">
      <c r="B91" s="126">
        <v>123</v>
      </c>
      <c r="C91" s="122" t="s">
        <v>72</v>
      </c>
      <c r="D91" s="44">
        <v>19</v>
      </c>
      <c r="E91" s="44">
        <v>7</v>
      </c>
      <c r="F91" s="44">
        <v>17</v>
      </c>
      <c r="G91" s="44">
        <v>16</v>
      </c>
      <c r="H91" s="44">
        <v>6</v>
      </c>
      <c r="I91" s="44">
        <v>11</v>
      </c>
      <c r="J91" s="128">
        <f t="shared" si="11"/>
        <v>76</v>
      </c>
      <c r="K91" s="48">
        <f t="shared" si="7"/>
        <v>0.6333333333333333</v>
      </c>
      <c r="L91" s="64">
        <v>160</v>
      </c>
      <c r="M91" s="52">
        <f>'[2]2yr'!$N$81</f>
        <v>0</v>
      </c>
      <c r="N91" s="60">
        <f t="shared" si="8"/>
        <v>160</v>
      </c>
    </row>
    <row r="92" spans="2:14" ht="18.75" customHeight="1">
      <c r="B92" s="126">
        <v>124</v>
      </c>
      <c r="C92" s="122" t="s">
        <v>73</v>
      </c>
      <c r="D92" s="44">
        <v>16</v>
      </c>
      <c r="E92" s="44">
        <v>8</v>
      </c>
      <c r="F92" s="44">
        <v>18</v>
      </c>
      <c r="G92" s="44">
        <v>17</v>
      </c>
      <c r="H92" s="44">
        <v>10</v>
      </c>
      <c r="I92" s="44">
        <v>14</v>
      </c>
      <c r="J92" s="128">
        <f t="shared" si="11"/>
        <v>83</v>
      </c>
      <c r="K92" s="48">
        <f t="shared" si="7"/>
        <v>0.6916666666666667</v>
      </c>
      <c r="L92" s="64">
        <v>20</v>
      </c>
      <c r="M92" s="52">
        <f>'[2]2yr'!$N$82</f>
        <v>20</v>
      </c>
      <c r="N92" s="60">
        <f t="shared" si="8"/>
        <v>40</v>
      </c>
    </row>
    <row r="93" spans="2:14" ht="18.75" customHeight="1">
      <c r="B93" s="126">
        <v>125</v>
      </c>
      <c r="C93" s="122" t="s">
        <v>74</v>
      </c>
      <c r="D93" s="44" t="s">
        <v>173</v>
      </c>
      <c r="E93" s="44">
        <v>3</v>
      </c>
      <c r="F93" s="44">
        <v>10</v>
      </c>
      <c r="G93" s="44">
        <v>16</v>
      </c>
      <c r="H93" s="44">
        <v>5</v>
      </c>
      <c r="I93" s="44">
        <v>14</v>
      </c>
      <c r="J93" s="128">
        <f t="shared" si="11"/>
        <v>48</v>
      </c>
      <c r="K93" s="48">
        <f t="shared" si="7"/>
        <v>0.4</v>
      </c>
      <c r="L93" s="64">
        <v>65</v>
      </c>
      <c r="M93" s="52">
        <f>'[2]2yr'!$N$83</f>
        <v>0</v>
      </c>
      <c r="N93" s="60">
        <f t="shared" si="8"/>
        <v>65</v>
      </c>
    </row>
    <row r="94" spans="2:14" ht="18.75" customHeight="1">
      <c r="B94" s="126">
        <v>126</v>
      </c>
      <c r="C94" s="122" t="s">
        <v>75</v>
      </c>
      <c r="D94" s="44">
        <v>17</v>
      </c>
      <c r="E94" s="44">
        <v>5</v>
      </c>
      <c r="F94" s="44">
        <v>15</v>
      </c>
      <c r="G94" s="44">
        <v>16</v>
      </c>
      <c r="H94" s="44">
        <v>6</v>
      </c>
      <c r="I94" s="44">
        <v>12</v>
      </c>
      <c r="J94" s="128">
        <f t="shared" si="11"/>
        <v>71</v>
      </c>
      <c r="K94" s="48">
        <f t="shared" si="7"/>
        <v>0.5916666666666667</v>
      </c>
      <c r="L94" s="64">
        <v>40</v>
      </c>
      <c r="M94" s="52">
        <f>'[2]2yr'!$N$84</f>
        <v>0</v>
      </c>
      <c r="N94" s="60">
        <f t="shared" si="8"/>
        <v>40</v>
      </c>
    </row>
    <row r="95" spans="2:14" ht="18.75" customHeight="1">
      <c r="B95" s="126">
        <v>127</v>
      </c>
      <c r="C95" s="122" t="s">
        <v>76</v>
      </c>
      <c r="D95" s="44">
        <v>16</v>
      </c>
      <c r="E95" s="44">
        <v>3</v>
      </c>
      <c r="F95" s="44">
        <v>13</v>
      </c>
      <c r="G95" s="44">
        <v>17</v>
      </c>
      <c r="H95" s="44">
        <v>6</v>
      </c>
      <c r="I95" s="44">
        <v>11</v>
      </c>
      <c r="J95" s="128">
        <f t="shared" si="11"/>
        <v>66</v>
      </c>
      <c r="K95" s="48">
        <f t="shared" si="7"/>
        <v>0.55</v>
      </c>
      <c r="L95" s="64">
        <v>10</v>
      </c>
      <c r="M95" s="52">
        <f>'[2]2yr'!$N$85</f>
        <v>0</v>
      </c>
      <c r="N95" s="60">
        <f t="shared" si="8"/>
        <v>10</v>
      </c>
    </row>
    <row r="96" spans="2:14" ht="18.75" customHeight="1">
      <c r="B96" s="126">
        <v>128</v>
      </c>
      <c r="C96" s="122" t="s">
        <v>77</v>
      </c>
      <c r="D96" s="44" t="s">
        <v>173</v>
      </c>
      <c r="E96" s="44">
        <v>8</v>
      </c>
      <c r="F96" s="44">
        <v>14</v>
      </c>
      <c r="G96" s="44">
        <v>14</v>
      </c>
      <c r="H96" s="44">
        <v>5</v>
      </c>
      <c r="I96" s="44">
        <v>10</v>
      </c>
      <c r="J96" s="128">
        <f t="shared" si="11"/>
        <v>51</v>
      </c>
      <c r="K96" s="48">
        <f t="shared" si="7"/>
        <v>0.425</v>
      </c>
      <c r="L96" s="64">
        <v>50</v>
      </c>
      <c r="M96" s="52">
        <f>'[2]2yr'!$N$86</f>
        <v>20</v>
      </c>
      <c r="N96" s="60">
        <f t="shared" si="8"/>
        <v>70</v>
      </c>
    </row>
    <row r="97" spans="2:14" ht="18.75" customHeight="1">
      <c r="B97" s="126">
        <v>129</v>
      </c>
      <c r="C97" s="122" t="s">
        <v>78</v>
      </c>
      <c r="D97" s="44">
        <v>11</v>
      </c>
      <c r="E97" s="44">
        <v>3</v>
      </c>
      <c r="F97" s="44">
        <v>15</v>
      </c>
      <c r="G97" s="44">
        <v>11</v>
      </c>
      <c r="H97" s="44">
        <v>6</v>
      </c>
      <c r="I97" s="44">
        <v>11</v>
      </c>
      <c r="J97" s="128">
        <f t="shared" si="11"/>
        <v>57</v>
      </c>
      <c r="K97" s="48">
        <f t="shared" si="7"/>
        <v>0.475</v>
      </c>
      <c r="L97" s="64">
        <v>60</v>
      </c>
      <c r="M97" s="52">
        <f>'[2]2yr'!$N$87</f>
        <v>0</v>
      </c>
      <c r="N97" s="60">
        <f t="shared" si="8"/>
        <v>60</v>
      </c>
    </row>
    <row r="98" spans="2:14" ht="18.75" customHeight="1">
      <c r="B98" s="126">
        <v>130</v>
      </c>
      <c r="C98" s="122" t="s">
        <v>79</v>
      </c>
      <c r="D98" s="44">
        <v>20</v>
      </c>
      <c r="E98" s="44">
        <v>5</v>
      </c>
      <c r="F98" s="44">
        <v>12</v>
      </c>
      <c r="G98" s="44">
        <v>8</v>
      </c>
      <c r="H98" s="44">
        <v>5</v>
      </c>
      <c r="I98" s="44">
        <v>8</v>
      </c>
      <c r="J98" s="128">
        <f t="shared" si="11"/>
        <v>58</v>
      </c>
      <c r="K98" s="48">
        <f t="shared" si="7"/>
        <v>0.48333333333333334</v>
      </c>
      <c r="L98" s="64">
        <v>20</v>
      </c>
      <c r="M98" s="52">
        <f>'[2]2yr'!$N$88</f>
        <v>0</v>
      </c>
      <c r="N98" s="60">
        <f t="shared" si="8"/>
        <v>20</v>
      </c>
    </row>
    <row r="99" spans="2:14" ht="18.75" customHeight="1">
      <c r="B99" s="126">
        <v>131</v>
      </c>
      <c r="C99" s="122" t="s">
        <v>80</v>
      </c>
      <c r="D99" s="44">
        <v>18</v>
      </c>
      <c r="E99" s="44">
        <v>3</v>
      </c>
      <c r="F99" s="44">
        <v>14</v>
      </c>
      <c r="G99" s="44">
        <v>11</v>
      </c>
      <c r="H99" s="44">
        <v>6</v>
      </c>
      <c r="I99" s="44">
        <v>8</v>
      </c>
      <c r="J99" s="128">
        <f t="shared" si="11"/>
        <v>60</v>
      </c>
      <c r="K99" s="48">
        <f t="shared" si="7"/>
        <v>0.5</v>
      </c>
      <c r="L99" s="64">
        <v>60</v>
      </c>
      <c r="M99" s="52">
        <f>'[2]2yr'!$N$89</f>
        <v>0</v>
      </c>
      <c r="N99" s="60">
        <f t="shared" si="8"/>
        <v>60</v>
      </c>
    </row>
    <row r="100" spans="2:14" ht="18.75" customHeight="1">
      <c r="B100" s="126">
        <v>132</v>
      </c>
      <c r="C100" s="122" t="s">
        <v>81</v>
      </c>
      <c r="D100" s="44">
        <v>4</v>
      </c>
      <c r="E100" s="44">
        <v>5</v>
      </c>
      <c r="F100" s="44">
        <v>10</v>
      </c>
      <c r="G100" s="44">
        <v>18</v>
      </c>
      <c r="H100" s="44">
        <v>7</v>
      </c>
      <c r="I100" s="44">
        <v>12</v>
      </c>
      <c r="J100" s="128">
        <f t="shared" si="11"/>
        <v>56</v>
      </c>
      <c r="K100" s="48">
        <f t="shared" si="7"/>
        <v>0.4666666666666667</v>
      </c>
      <c r="L100" s="64">
        <v>150</v>
      </c>
      <c r="M100" s="52">
        <f>'[2]2yr'!$N$90</f>
        <v>0</v>
      </c>
      <c r="N100" s="60">
        <f t="shared" si="8"/>
        <v>150</v>
      </c>
    </row>
    <row r="101" spans="2:14" ht="18.75" customHeight="1">
      <c r="B101" s="126">
        <v>133</v>
      </c>
      <c r="C101" s="122" t="s">
        <v>82</v>
      </c>
      <c r="D101" s="44">
        <v>15</v>
      </c>
      <c r="E101" s="44">
        <v>4</v>
      </c>
      <c r="F101" s="44">
        <v>18</v>
      </c>
      <c r="G101" s="44">
        <v>18</v>
      </c>
      <c r="H101" s="44">
        <v>4</v>
      </c>
      <c r="I101" s="44">
        <v>13</v>
      </c>
      <c r="J101" s="128">
        <f t="shared" si="11"/>
        <v>72</v>
      </c>
      <c r="K101" s="48">
        <f t="shared" si="7"/>
        <v>0.6</v>
      </c>
      <c r="L101" s="64">
        <v>70</v>
      </c>
      <c r="M101" s="52">
        <f>'[2]2yr'!$N$91</f>
        <v>0</v>
      </c>
      <c r="N101" s="60">
        <f t="shared" si="8"/>
        <v>70</v>
      </c>
    </row>
    <row r="102" spans="2:14" ht="18.75" customHeight="1">
      <c r="B102" s="126">
        <v>134</v>
      </c>
      <c r="C102" s="122" t="s">
        <v>83</v>
      </c>
      <c r="D102" s="44">
        <v>19</v>
      </c>
      <c r="E102" s="44">
        <v>3</v>
      </c>
      <c r="F102" s="44">
        <v>14</v>
      </c>
      <c r="G102" s="44">
        <v>15</v>
      </c>
      <c r="H102" s="44">
        <v>6</v>
      </c>
      <c r="I102" s="44">
        <v>9</v>
      </c>
      <c r="J102" s="128">
        <f t="shared" si="11"/>
        <v>66</v>
      </c>
      <c r="K102" s="48">
        <f t="shared" si="7"/>
        <v>0.55</v>
      </c>
      <c r="L102" s="64">
        <v>35</v>
      </c>
      <c r="M102" s="52">
        <f>'[2]2yr'!$N$92</f>
        <v>0</v>
      </c>
      <c r="N102" s="60">
        <f t="shared" si="8"/>
        <v>35</v>
      </c>
    </row>
    <row r="103" spans="2:14" ht="18.75" customHeight="1">
      <c r="B103" s="126">
        <v>135</v>
      </c>
      <c r="C103" s="122" t="s">
        <v>84</v>
      </c>
      <c r="D103" s="44">
        <v>2</v>
      </c>
      <c r="E103" s="44">
        <v>4</v>
      </c>
      <c r="F103" s="44">
        <v>15</v>
      </c>
      <c r="G103" s="44">
        <v>18</v>
      </c>
      <c r="H103" s="44">
        <v>5</v>
      </c>
      <c r="I103" s="44">
        <v>11</v>
      </c>
      <c r="J103" s="128">
        <f t="shared" si="11"/>
        <v>55</v>
      </c>
      <c r="K103" s="48">
        <f t="shared" si="7"/>
        <v>0.4583333333333333</v>
      </c>
      <c r="L103" s="64">
        <v>150</v>
      </c>
      <c r="M103" s="52">
        <f>'[2]2yr'!$N$93</f>
        <v>0</v>
      </c>
      <c r="N103" s="60">
        <f t="shared" si="8"/>
        <v>150</v>
      </c>
    </row>
    <row r="104" spans="2:14" ht="18.75" customHeight="1">
      <c r="B104" s="126">
        <v>170</v>
      </c>
      <c r="C104" s="124"/>
      <c r="D104" s="50"/>
      <c r="E104" s="50"/>
      <c r="F104" s="50"/>
      <c r="G104" s="50"/>
      <c r="H104" s="50"/>
      <c r="I104" s="50"/>
      <c r="J104" s="130"/>
      <c r="K104" s="107">
        <f t="shared" si="7"/>
        <v>0</v>
      </c>
      <c r="L104" s="64"/>
      <c r="M104" s="53">
        <f>'[2]2yr'!$N$94</f>
        <v>0</v>
      </c>
      <c r="N104" s="109">
        <f t="shared" si="8"/>
        <v>0</v>
      </c>
    </row>
    <row r="105" spans="2:14" ht="18.75" customHeight="1">
      <c r="B105" s="126">
        <v>171</v>
      </c>
      <c r="C105" s="122" t="s">
        <v>81</v>
      </c>
      <c r="D105" s="44">
        <v>16</v>
      </c>
      <c r="E105" s="44">
        <v>1</v>
      </c>
      <c r="F105" s="44">
        <v>14</v>
      </c>
      <c r="G105" s="44">
        <v>11</v>
      </c>
      <c r="H105" s="44">
        <v>9</v>
      </c>
      <c r="I105" s="44">
        <v>6</v>
      </c>
      <c r="J105" s="128">
        <f>SUM(D105:I105)</f>
        <v>57</v>
      </c>
      <c r="K105" s="48">
        <f t="shared" si="7"/>
        <v>0.475</v>
      </c>
      <c r="L105" s="64">
        <v>10</v>
      </c>
      <c r="M105" s="52">
        <f>'[2]2yr'!$N$95</f>
        <v>20</v>
      </c>
      <c r="N105" s="60">
        <f t="shared" si="8"/>
        <v>30</v>
      </c>
    </row>
    <row r="106" spans="2:14" ht="18.75" customHeight="1">
      <c r="B106" s="126">
        <v>172</v>
      </c>
      <c r="C106" s="122" t="s">
        <v>4</v>
      </c>
      <c r="D106" s="44">
        <v>16</v>
      </c>
      <c r="E106" s="44">
        <v>6</v>
      </c>
      <c r="F106" s="44">
        <v>15</v>
      </c>
      <c r="G106" s="44">
        <v>13</v>
      </c>
      <c r="H106" s="44">
        <v>10</v>
      </c>
      <c r="I106" s="44">
        <v>15</v>
      </c>
      <c r="J106" s="128">
        <f>SUM(D106:I106)</f>
        <v>75</v>
      </c>
      <c r="K106" s="48">
        <f t="shared" si="7"/>
        <v>0.625</v>
      </c>
      <c r="L106" s="64">
        <v>0</v>
      </c>
      <c r="M106" s="52">
        <f>'[2]2yr'!$N$96</f>
        <v>0</v>
      </c>
      <c r="N106" s="60">
        <f t="shared" si="8"/>
        <v>0</v>
      </c>
    </row>
    <row r="107" spans="2:14" ht="18.75" customHeight="1">
      <c r="B107" s="126">
        <v>173</v>
      </c>
      <c r="C107" s="122" t="s">
        <v>85</v>
      </c>
      <c r="D107" s="44" t="s">
        <v>173</v>
      </c>
      <c r="E107" s="44">
        <v>3</v>
      </c>
      <c r="F107" s="44" t="s">
        <v>173</v>
      </c>
      <c r="G107" s="44">
        <v>13</v>
      </c>
      <c r="H107" s="44" t="s">
        <v>173</v>
      </c>
      <c r="I107" s="44" t="s">
        <v>173</v>
      </c>
      <c r="J107" s="128">
        <f>SUM(D107:I107)</f>
        <v>16</v>
      </c>
      <c r="K107" s="48">
        <f t="shared" si="7"/>
        <v>0.13333333333333333</v>
      </c>
      <c r="L107" s="64">
        <v>150</v>
      </c>
      <c r="M107" s="52">
        <f>'[2]2yr'!$N$97</f>
        <v>0</v>
      </c>
      <c r="N107" s="60">
        <f t="shared" si="8"/>
        <v>150</v>
      </c>
    </row>
    <row r="108" spans="2:14" ht="18.75" customHeight="1">
      <c r="B108" s="126">
        <v>174</v>
      </c>
      <c r="C108" s="122" t="s">
        <v>86</v>
      </c>
      <c r="D108" s="44">
        <v>16</v>
      </c>
      <c r="E108" s="44">
        <v>5</v>
      </c>
      <c r="F108" s="44">
        <v>12</v>
      </c>
      <c r="G108" s="44">
        <v>15</v>
      </c>
      <c r="H108" s="44">
        <v>5</v>
      </c>
      <c r="I108" s="44">
        <v>10</v>
      </c>
      <c r="J108" s="128">
        <f>SUM(D108:I108)</f>
        <v>63</v>
      </c>
      <c r="K108" s="48">
        <f t="shared" si="7"/>
        <v>0.525</v>
      </c>
      <c r="L108" s="64">
        <v>5</v>
      </c>
      <c r="M108" s="52">
        <f>'[2]2yr'!$N$98</f>
        <v>0</v>
      </c>
      <c r="N108" s="60">
        <f t="shared" si="8"/>
        <v>5</v>
      </c>
    </row>
    <row r="109" spans="2:14" ht="18.75" customHeight="1" thickBot="1">
      <c r="B109" s="127">
        <v>175</v>
      </c>
      <c r="C109" s="125" t="s">
        <v>87</v>
      </c>
      <c r="D109" s="45">
        <v>18</v>
      </c>
      <c r="E109" s="45">
        <v>5</v>
      </c>
      <c r="F109" s="45">
        <v>14</v>
      </c>
      <c r="G109" s="45">
        <v>17</v>
      </c>
      <c r="H109" s="45">
        <v>8</v>
      </c>
      <c r="I109" s="45">
        <v>14</v>
      </c>
      <c r="J109" s="129">
        <f>SUM(D109:I109)</f>
        <v>76</v>
      </c>
      <c r="K109" s="49">
        <f t="shared" si="7"/>
        <v>0.6333333333333333</v>
      </c>
      <c r="L109" s="66">
        <v>10</v>
      </c>
      <c r="M109" s="67">
        <f>'[2]2yr'!$N$99</f>
        <v>0</v>
      </c>
      <c r="N109" s="60">
        <f t="shared" si="8"/>
        <v>10</v>
      </c>
    </row>
    <row r="110" spans="2:10" ht="14.25" thickTop="1">
      <c r="B110" s="8"/>
      <c r="C110" s="1" t="s">
        <v>535</v>
      </c>
      <c r="D110" s="9"/>
      <c r="E110" s="9"/>
      <c r="F110" s="9"/>
      <c r="G110" s="9"/>
      <c r="H110" s="9"/>
      <c r="I110" s="9"/>
      <c r="J110" s="9"/>
    </row>
    <row r="111" spans="2:10" ht="13.5">
      <c r="B111" s="8"/>
      <c r="C111" s="1"/>
      <c r="D111" s="9"/>
      <c r="E111" s="9"/>
      <c r="F111" s="9"/>
      <c r="G111" s="9"/>
      <c r="H111" s="9"/>
      <c r="I111" s="9"/>
      <c r="J111" s="9"/>
    </row>
    <row r="112" spans="2:12" ht="16.5">
      <c r="B112" s="8"/>
      <c r="C112" s="1"/>
      <c r="D112" s="9"/>
      <c r="E112" s="9"/>
      <c r="F112" s="9"/>
      <c r="G112" s="9"/>
      <c r="H112" s="9"/>
      <c r="I112" s="9"/>
      <c r="J112" s="213" t="s">
        <v>534</v>
      </c>
      <c r="K112" s="213"/>
      <c r="L112" s="213"/>
    </row>
    <row r="113" spans="2:10" ht="13.5">
      <c r="B113" s="8"/>
      <c r="C113" s="1"/>
      <c r="D113" s="9"/>
      <c r="E113" s="9"/>
      <c r="F113" s="9"/>
      <c r="G113" s="9"/>
      <c r="H113" s="9"/>
      <c r="I113" s="9"/>
      <c r="J113" s="9"/>
    </row>
    <row r="114" spans="2:10" ht="13.5">
      <c r="B114" s="8"/>
      <c r="C114" s="1"/>
      <c r="D114" s="9"/>
      <c r="E114" s="9"/>
      <c r="F114" s="9"/>
      <c r="G114" s="9"/>
      <c r="H114" s="9"/>
      <c r="I114" s="9"/>
      <c r="J114" s="9"/>
    </row>
    <row r="115" spans="2:10" ht="13.5">
      <c r="B115" s="8"/>
      <c r="C115" s="1"/>
      <c r="D115" s="9"/>
      <c r="E115" s="9"/>
      <c r="F115" s="9"/>
      <c r="G115" s="9"/>
      <c r="H115" s="9"/>
      <c r="I115" s="9"/>
      <c r="J115" s="9"/>
    </row>
    <row r="116" spans="2:10" ht="13.5">
      <c r="B116" s="8"/>
      <c r="C116" s="1"/>
      <c r="D116" s="9"/>
      <c r="E116" s="9"/>
      <c r="F116" s="9"/>
      <c r="G116" s="9"/>
      <c r="H116" s="9"/>
      <c r="I116" s="9"/>
      <c r="J116" s="9"/>
    </row>
    <row r="117" spans="2:10" ht="13.5">
      <c r="B117" s="8"/>
      <c r="C117" s="1"/>
      <c r="D117" s="9"/>
      <c r="E117" s="9"/>
      <c r="F117" s="9"/>
      <c r="G117" s="9"/>
      <c r="H117" s="9"/>
      <c r="I117" s="9"/>
      <c r="J117" s="9"/>
    </row>
    <row r="118" spans="2:10" ht="18" customHeight="1">
      <c r="B118" s="8"/>
      <c r="C118" s="1"/>
      <c r="D118" s="9"/>
      <c r="E118" s="9"/>
      <c r="F118" s="9"/>
      <c r="G118" s="9"/>
      <c r="H118" s="9"/>
      <c r="I118" s="9"/>
      <c r="J118" s="9"/>
    </row>
    <row r="119" spans="2:14" ht="15" customHeight="1">
      <c r="B119" s="154" t="str">
        <f>B1</f>
        <v>University College for Boys, University of Peshawar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</row>
    <row r="120" spans="2:14" ht="15" customHeight="1">
      <c r="B120" s="155" t="str">
        <f>B2</f>
        <v>FIRST  Monthly Test Result -- October, 2011 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</row>
    <row r="121" spans="2:3" ht="17.25" thickBot="1">
      <c r="B121" s="162" t="s">
        <v>546</v>
      </c>
      <c r="C121" s="162"/>
    </row>
    <row r="122" spans="2:14" ht="13.5" customHeight="1" thickTop="1">
      <c r="B122" s="212" t="s">
        <v>88</v>
      </c>
      <c r="C122" s="35" t="s">
        <v>89</v>
      </c>
      <c r="D122" s="121" t="s">
        <v>165</v>
      </c>
      <c r="E122" s="121" t="s">
        <v>168</v>
      </c>
      <c r="F122" s="82" t="s">
        <v>183</v>
      </c>
      <c r="G122" s="121" t="s">
        <v>170</v>
      </c>
      <c r="H122" s="121" t="s">
        <v>164</v>
      </c>
      <c r="I122" s="121" t="s">
        <v>167</v>
      </c>
      <c r="J122" s="170" t="s">
        <v>543</v>
      </c>
      <c r="K122" s="202" t="s">
        <v>169</v>
      </c>
      <c r="L122" s="156" t="s">
        <v>532</v>
      </c>
      <c r="M122" s="158" t="s">
        <v>530</v>
      </c>
      <c r="N122" s="160" t="s">
        <v>528</v>
      </c>
    </row>
    <row r="123" spans="2:14" ht="12.75">
      <c r="B123" s="196"/>
      <c r="C123" s="131" t="s">
        <v>160</v>
      </c>
      <c r="D123" s="10">
        <v>20</v>
      </c>
      <c r="E123" s="10">
        <v>20</v>
      </c>
      <c r="F123" s="10">
        <v>20</v>
      </c>
      <c r="G123" s="10">
        <v>20</v>
      </c>
      <c r="H123" s="10">
        <v>20</v>
      </c>
      <c r="I123" s="10">
        <v>20</v>
      </c>
      <c r="J123" s="216"/>
      <c r="K123" s="203"/>
      <c r="L123" s="157"/>
      <c r="M123" s="159"/>
      <c r="N123" s="161"/>
    </row>
    <row r="124" spans="2:14" ht="18.75" customHeight="1">
      <c r="B124" s="135">
        <v>137</v>
      </c>
      <c r="C124" s="138"/>
      <c r="D124" s="104"/>
      <c r="E124" s="104"/>
      <c r="F124" s="104"/>
      <c r="G124" s="104"/>
      <c r="H124" s="104"/>
      <c r="I124" s="104"/>
      <c r="J124" s="58"/>
      <c r="K124" s="133"/>
      <c r="L124" s="105"/>
      <c r="M124" s="134"/>
      <c r="N124" s="106"/>
    </row>
    <row r="125" spans="2:14" ht="18.75" customHeight="1">
      <c r="B125" s="135">
        <v>138</v>
      </c>
      <c r="C125" s="140" t="s">
        <v>54</v>
      </c>
      <c r="D125" s="44">
        <v>15</v>
      </c>
      <c r="E125" s="44">
        <v>18</v>
      </c>
      <c r="F125" s="44">
        <v>13</v>
      </c>
      <c r="G125" s="44">
        <v>16</v>
      </c>
      <c r="H125" s="44">
        <v>12</v>
      </c>
      <c r="I125" s="44">
        <v>16</v>
      </c>
      <c r="J125" s="57">
        <f aca="true" t="shared" si="12" ref="J125:J139">SUM(D125:I125)</f>
        <v>90</v>
      </c>
      <c r="K125" s="48">
        <f>(J125/120)</f>
        <v>0.75</v>
      </c>
      <c r="L125" s="56">
        <v>110</v>
      </c>
      <c r="M125" s="52">
        <f>'[2]2yr'!$N$103</f>
        <v>0</v>
      </c>
      <c r="N125" s="60">
        <f>SUM(L125:M125)</f>
        <v>110</v>
      </c>
    </row>
    <row r="126" spans="2:14" ht="18.75" customHeight="1">
      <c r="B126" s="135">
        <v>139</v>
      </c>
      <c r="C126" s="140" t="s">
        <v>90</v>
      </c>
      <c r="D126" s="44">
        <v>12</v>
      </c>
      <c r="E126" s="44">
        <v>19</v>
      </c>
      <c r="F126" s="44">
        <v>9</v>
      </c>
      <c r="G126" s="44">
        <v>19</v>
      </c>
      <c r="H126" s="44">
        <v>8</v>
      </c>
      <c r="I126" s="44">
        <v>12</v>
      </c>
      <c r="J126" s="57">
        <f t="shared" si="12"/>
        <v>79</v>
      </c>
      <c r="K126" s="48">
        <f aca="true" t="shared" si="13" ref="K126:K161">(J126/120)</f>
        <v>0.6583333333333333</v>
      </c>
      <c r="L126" s="64">
        <v>75</v>
      </c>
      <c r="M126" s="52">
        <f>'[2]2yr'!$N$104</f>
        <v>0</v>
      </c>
      <c r="N126" s="60">
        <f aca="true" t="shared" si="14" ref="N126:N161">SUM(L126:M126)</f>
        <v>75</v>
      </c>
    </row>
    <row r="127" spans="2:14" ht="18.75" customHeight="1">
      <c r="B127" s="135">
        <v>140</v>
      </c>
      <c r="C127" s="140" t="s">
        <v>91</v>
      </c>
      <c r="D127" s="44">
        <v>11</v>
      </c>
      <c r="E127" s="44">
        <v>16</v>
      </c>
      <c r="F127" s="44">
        <v>10</v>
      </c>
      <c r="G127" s="44">
        <v>14</v>
      </c>
      <c r="H127" s="44">
        <v>8</v>
      </c>
      <c r="I127" s="44">
        <v>13</v>
      </c>
      <c r="J127" s="57">
        <f t="shared" si="12"/>
        <v>72</v>
      </c>
      <c r="K127" s="48">
        <f t="shared" si="13"/>
        <v>0.6</v>
      </c>
      <c r="L127" s="56">
        <v>65</v>
      </c>
      <c r="M127" s="52">
        <f>'[2]2yr'!$N$105</f>
        <v>30</v>
      </c>
      <c r="N127" s="60">
        <f t="shared" si="14"/>
        <v>95</v>
      </c>
    </row>
    <row r="128" spans="2:14" ht="18.75" customHeight="1">
      <c r="B128" s="135">
        <v>141</v>
      </c>
      <c r="C128" s="140" t="s">
        <v>92</v>
      </c>
      <c r="D128" s="44">
        <v>12</v>
      </c>
      <c r="E128" s="44">
        <v>20</v>
      </c>
      <c r="F128" s="44">
        <v>16</v>
      </c>
      <c r="G128" s="44">
        <v>20</v>
      </c>
      <c r="H128" s="44">
        <v>13</v>
      </c>
      <c r="I128" s="44">
        <v>18</v>
      </c>
      <c r="J128" s="57">
        <f t="shared" si="12"/>
        <v>99</v>
      </c>
      <c r="K128" s="48">
        <f t="shared" si="13"/>
        <v>0.825</v>
      </c>
      <c r="L128" s="64">
        <v>0</v>
      </c>
      <c r="M128" s="52">
        <f>'[2]2yr'!$N$106</f>
        <v>0</v>
      </c>
      <c r="N128" s="60">
        <f t="shared" si="14"/>
        <v>0</v>
      </c>
    </row>
    <row r="129" spans="2:14" ht="18.75" customHeight="1">
      <c r="B129" s="135">
        <v>142</v>
      </c>
      <c r="C129" s="140" t="s">
        <v>93</v>
      </c>
      <c r="D129" s="44">
        <v>11</v>
      </c>
      <c r="E129" s="44">
        <v>19</v>
      </c>
      <c r="F129" s="44">
        <v>15</v>
      </c>
      <c r="G129" s="44">
        <v>12</v>
      </c>
      <c r="H129" s="44">
        <v>9</v>
      </c>
      <c r="I129" s="44">
        <v>9</v>
      </c>
      <c r="J129" s="57">
        <f t="shared" si="12"/>
        <v>75</v>
      </c>
      <c r="K129" s="48">
        <f t="shared" si="13"/>
        <v>0.625</v>
      </c>
      <c r="L129" s="64">
        <v>175</v>
      </c>
      <c r="M129" s="52">
        <f>'[2]2yr'!$N$107</f>
        <v>0</v>
      </c>
      <c r="N129" s="60">
        <f t="shared" si="14"/>
        <v>175</v>
      </c>
    </row>
    <row r="130" spans="2:14" ht="18.75" customHeight="1">
      <c r="B130" s="135">
        <v>143</v>
      </c>
      <c r="C130" s="140" t="s">
        <v>94</v>
      </c>
      <c r="D130" s="44">
        <v>15</v>
      </c>
      <c r="E130" s="44">
        <v>19</v>
      </c>
      <c r="F130" s="44" t="s">
        <v>173</v>
      </c>
      <c r="G130" s="44">
        <v>16</v>
      </c>
      <c r="H130" s="44">
        <v>11</v>
      </c>
      <c r="I130" s="44">
        <v>8</v>
      </c>
      <c r="J130" s="57">
        <f t="shared" si="12"/>
        <v>69</v>
      </c>
      <c r="K130" s="48">
        <f t="shared" si="13"/>
        <v>0.575</v>
      </c>
      <c r="L130" s="64">
        <v>85</v>
      </c>
      <c r="M130" s="52">
        <f>'[2]2yr'!$N$108</f>
        <v>0</v>
      </c>
      <c r="N130" s="60">
        <f t="shared" si="14"/>
        <v>85</v>
      </c>
    </row>
    <row r="131" spans="2:14" ht="18.75" customHeight="1">
      <c r="B131" s="135">
        <v>144</v>
      </c>
      <c r="C131" s="140" t="s">
        <v>95</v>
      </c>
      <c r="D131" s="44">
        <v>13</v>
      </c>
      <c r="E131" s="44">
        <v>19</v>
      </c>
      <c r="F131" s="44">
        <v>10</v>
      </c>
      <c r="G131" s="44">
        <v>16</v>
      </c>
      <c r="H131" s="44">
        <v>13</v>
      </c>
      <c r="I131" s="44">
        <v>18</v>
      </c>
      <c r="J131" s="57">
        <f t="shared" si="12"/>
        <v>89</v>
      </c>
      <c r="K131" s="48">
        <f t="shared" si="13"/>
        <v>0.7416666666666667</v>
      </c>
      <c r="L131" s="64">
        <v>75</v>
      </c>
      <c r="M131" s="52">
        <f>'[2]2yr'!$N$109</f>
        <v>0</v>
      </c>
      <c r="N131" s="60">
        <f t="shared" si="14"/>
        <v>75</v>
      </c>
    </row>
    <row r="132" spans="2:14" ht="18.75" customHeight="1">
      <c r="B132" s="135">
        <v>145</v>
      </c>
      <c r="C132" s="140" t="s">
        <v>96</v>
      </c>
      <c r="D132" s="44" t="s">
        <v>173</v>
      </c>
      <c r="E132" s="44">
        <v>20</v>
      </c>
      <c r="F132" s="44">
        <v>12</v>
      </c>
      <c r="G132" s="44">
        <v>16</v>
      </c>
      <c r="H132" s="44">
        <v>14</v>
      </c>
      <c r="I132" s="44">
        <v>16</v>
      </c>
      <c r="J132" s="57">
        <f t="shared" si="12"/>
        <v>78</v>
      </c>
      <c r="K132" s="48">
        <f t="shared" si="13"/>
        <v>0.65</v>
      </c>
      <c r="L132" s="64">
        <v>45</v>
      </c>
      <c r="M132" s="52">
        <f>'[2]2yr'!$N$110</f>
        <v>50</v>
      </c>
      <c r="N132" s="60">
        <f t="shared" si="14"/>
        <v>95</v>
      </c>
    </row>
    <row r="133" spans="2:14" ht="18.75" customHeight="1">
      <c r="B133" s="135">
        <v>146</v>
      </c>
      <c r="C133" s="140" t="s">
        <v>97</v>
      </c>
      <c r="D133" s="44">
        <v>10</v>
      </c>
      <c r="E133" s="44">
        <v>19</v>
      </c>
      <c r="F133" s="44">
        <v>11</v>
      </c>
      <c r="G133" s="44">
        <v>14</v>
      </c>
      <c r="H133" s="44">
        <v>8</v>
      </c>
      <c r="I133" s="44">
        <v>7</v>
      </c>
      <c r="J133" s="57">
        <f t="shared" si="12"/>
        <v>69</v>
      </c>
      <c r="K133" s="48">
        <f t="shared" si="13"/>
        <v>0.575</v>
      </c>
      <c r="L133" s="64">
        <v>50</v>
      </c>
      <c r="M133" s="52">
        <f>'[2]2yr'!$N$111</f>
        <v>0</v>
      </c>
      <c r="N133" s="60">
        <f t="shared" si="14"/>
        <v>50</v>
      </c>
    </row>
    <row r="134" spans="2:14" ht="18.75" customHeight="1">
      <c r="B134" s="135">
        <v>147</v>
      </c>
      <c r="C134" s="140" t="s">
        <v>98</v>
      </c>
      <c r="D134" s="44">
        <v>10</v>
      </c>
      <c r="E134" s="44">
        <v>20</v>
      </c>
      <c r="F134" s="44">
        <v>13</v>
      </c>
      <c r="G134" s="44">
        <v>19</v>
      </c>
      <c r="H134" s="44">
        <v>15</v>
      </c>
      <c r="I134" s="44" t="s">
        <v>173</v>
      </c>
      <c r="J134" s="57">
        <f t="shared" si="12"/>
        <v>77</v>
      </c>
      <c r="K134" s="48">
        <f t="shared" si="13"/>
        <v>0.6416666666666667</v>
      </c>
      <c r="L134" s="64">
        <v>90</v>
      </c>
      <c r="M134" s="52">
        <f>'[2]2yr'!$N$112</f>
        <v>0</v>
      </c>
      <c r="N134" s="60">
        <f t="shared" si="14"/>
        <v>90</v>
      </c>
    </row>
    <row r="135" spans="2:14" ht="18.75" customHeight="1">
      <c r="B135" s="135">
        <v>148</v>
      </c>
      <c r="C135" s="140" t="s">
        <v>99</v>
      </c>
      <c r="D135" s="44">
        <v>12</v>
      </c>
      <c r="E135" s="44">
        <v>19</v>
      </c>
      <c r="F135" s="44">
        <v>13</v>
      </c>
      <c r="G135" s="44">
        <v>12</v>
      </c>
      <c r="H135" s="44">
        <v>7</v>
      </c>
      <c r="I135" s="44">
        <v>10</v>
      </c>
      <c r="J135" s="57">
        <f t="shared" si="12"/>
        <v>73</v>
      </c>
      <c r="K135" s="48">
        <f t="shared" si="13"/>
        <v>0.6083333333333333</v>
      </c>
      <c r="L135" s="64">
        <v>75</v>
      </c>
      <c r="M135" s="52">
        <f>'[2]2yr'!$N$113</f>
        <v>0</v>
      </c>
      <c r="N135" s="60">
        <f t="shared" si="14"/>
        <v>75</v>
      </c>
    </row>
    <row r="136" spans="2:14" ht="18.75" customHeight="1">
      <c r="B136" s="135">
        <v>149</v>
      </c>
      <c r="C136" s="140" t="s">
        <v>100</v>
      </c>
      <c r="D136" s="44" t="s">
        <v>173</v>
      </c>
      <c r="E136" s="44" t="s">
        <v>173</v>
      </c>
      <c r="F136" s="44" t="s">
        <v>173</v>
      </c>
      <c r="G136" s="44" t="s">
        <v>173</v>
      </c>
      <c r="H136" s="44" t="s">
        <v>173</v>
      </c>
      <c r="I136" s="44" t="s">
        <v>173</v>
      </c>
      <c r="J136" s="57">
        <f t="shared" si="12"/>
        <v>0</v>
      </c>
      <c r="K136" s="48">
        <f t="shared" si="13"/>
        <v>0</v>
      </c>
      <c r="L136" s="64">
        <v>5</v>
      </c>
      <c r="M136" s="52">
        <f>'[2]2yr'!$N$114</f>
        <v>100</v>
      </c>
      <c r="N136" s="60">
        <f t="shared" si="14"/>
        <v>105</v>
      </c>
    </row>
    <row r="137" spans="2:14" ht="18.75" customHeight="1">
      <c r="B137" s="135">
        <v>150</v>
      </c>
      <c r="C137" s="140" t="s">
        <v>101</v>
      </c>
      <c r="D137" s="44" t="s">
        <v>173</v>
      </c>
      <c r="E137" s="44">
        <v>20</v>
      </c>
      <c r="F137" s="44" t="s">
        <v>173</v>
      </c>
      <c r="G137" s="44">
        <v>16</v>
      </c>
      <c r="H137" s="44">
        <v>15</v>
      </c>
      <c r="I137" s="44">
        <v>13</v>
      </c>
      <c r="J137" s="57">
        <f t="shared" si="12"/>
        <v>64</v>
      </c>
      <c r="K137" s="48">
        <f t="shared" si="13"/>
        <v>0.5333333333333333</v>
      </c>
      <c r="L137" s="64">
        <v>75</v>
      </c>
      <c r="M137" s="52">
        <f>'[2]2yr'!$N$115</f>
        <v>0</v>
      </c>
      <c r="N137" s="60">
        <f t="shared" si="14"/>
        <v>75</v>
      </c>
    </row>
    <row r="138" spans="2:14" ht="18.75" customHeight="1">
      <c r="B138" s="135">
        <v>151</v>
      </c>
      <c r="C138" s="140" t="s">
        <v>102</v>
      </c>
      <c r="D138" s="44">
        <v>12</v>
      </c>
      <c r="E138" s="44">
        <v>19</v>
      </c>
      <c r="F138" s="44">
        <v>10</v>
      </c>
      <c r="G138" s="44">
        <v>19</v>
      </c>
      <c r="H138" s="44">
        <v>8</v>
      </c>
      <c r="I138" s="44">
        <v>7</v>
      </c>
      <c r="J138" s="57">
        <f t="shared" si="12"/>
        <v>75</v>
      </c>
      <c r="K138" s="48">
        <f t="shared" si="13"/>
        <v>0.625</v>
      </c>
      <c r="L138" s="64">
        <v>175</v>
      </c>
      <c r="M138" s="52">
        <f>'[2]2yr'!$N$116</f>
        <v>20</v>
      </c>
      <c r="N138" s="60">
        <f t="shared" si="14"/>
        <v>195</v>
      </c>
    </row>
    <row r="139" spans="2:14" ht="18.75" customHeight="1">
      <c r="B139" s="135">
        <v>152</v>
      </c>
      <c r="C139" s="140" t="s">
        <v>103</v>
      </c>
      <c r="D139" s="44">
        <v>9</v>
      </c>
      <c r="E139" s="44">
        <v>16</v>
      </c>
      <c r="F139" s="44">
        <v>10</v>
      </c>
      <c r="G139" s="44">
        <v>15</v>
      </c>
      <c r="H139" s="44">
        <v>5</v>
      </c>
      <c r="I139" s="44">
        <v>9</v>
      </c>
      <c r="J139" s="57">
        <f t="shared" si="12"/>
        <v>64</v>
      </c>
      <c r="K139" s="48">
        <f t="shared" si="13"/>
        <v>0.5333333333333333</v>
      </c>
      <c r="L139" s="64">
        <v>100</v>
      </c>
      <c r="M139" s="52">
        <f>'[2]2yr'!$N$117</f>
        <v>0</v>
      </c>
      <c r="N139" s="60">
        <f t="shared" si="14"/>
        <v>100</v>
      </c>
    </row>
    <row r="140" spans="2:14" ht="18.75" customHeight="1">
      <c r="B140" s="135">
        <v>153</v>
      </c>
      <c r="C140" s="16"/>
      <c r="D140" s="50"/>
      <c r="E140" s="50"/>
      <c r="F140" s="50"/>
      <c r="G140" s="50"/>
      <c r="H140" s="50"/>
      <c r="I140" s="50"/>
      <c r="J140" s="58"/>
      <c r="K140" s="48">
        <f t="shared" si="13"/>
        <v>0</v>
      </c>
      <c r="L140" s="64"/>
      <c r="M140" s="53"/>
      <c r="N140" s="60"/>
    </row>
    <row r="141" spans="2:14" ht="18.75" customHeight="1">
      <c r="B141" s="135">
        <v>154</v>
      </c>
      <c r="C141" s="140" t="s">
        <v>104</v>
      </c>
      <c r="D141" s="44">
        <v>11</v>
      </c>
      <c r="E141" s="44">
        <v>17</v>
      </c>
      <c r="F141" s="44">
        <v>9</v>
      </c>
      <c r="G141" s="44">
        <v>15</v>
      </c>
      <c r="H141" s="44">
        <v>6</v>
      </c>
      <c r="I141" s="44">
        <v>7</v>
      </c>
      <c r="J141" s="57">
        <f aca="true" t="shared" si="15" ref="J141:J147">SUM(D141:I141)</f>
        <v>65</v>
      </c>
      <c r="K141" s="48">
        <f t="shared" si="13"/>
        <v>0.5416666666666666</v>
      </c>
      <c r="L141" s="64">
        <v>135</v>
      </c>
      <c r="M141" s="52">
        <f>'[2]2yr'!$N$119</f>
        <v>0</v>
      </c>
      <c r="N141" s="60">
        <f t="shared" si="14"/>
        <v>135</v>
      </c>
    </row>
    <row r="142" spans="2:14" ht="18.75" customHeight="1">
      <c r="B142" s="135">
        <v>155</v>
      </c>
      <c r="C142" s="140" t="s">
        <v>105</v>
      </c>
      <c r="D142" s="44">
        <v>10</v>
      </c>
      <c r="E142" s="44">
        <v>15</v>
      </c>
      <c r="F142" s="44">
        <v>13</v>
      </c>
      <c r="G142" s="44">
        <v>17</v>
      </c>
      <c r="H142" s="44">
        <v>11</v>
      </c>
      <c r="I142" s="44">
        <v>6</v>
      </c>
      <c r="J142" s="57">
        <f t="shared" si="15"/>
        <v>72</v>
      </c>
      <c r="K142" s="48">
        <f t="shared" si="13"/>
        <v>0.6</v>
      </c>
      <c r="L142" s="64">
        <v>150</v>
      </c>
      <c r="M142" s="52">
        <f>'[2]2yr'!$N$120</f>
        <v>1000</v>
      </c>
      <c r="N142" s="60">
        <f t="shared" si="14"/>
        <v>1150</v>
      </c>
    </row>
    <row r="143" spans="2:14" ht="18.75" customHeight="1">
      <c r="B143" s="135">
        <v>156</v>
      </c>
      <c r="C143" s="140" t="s">
        <v>106</v>
      </c>
      <c r="D143" s="44">
        <v>9</v>
      </c>
      <c r="E143" s="44">
        <v>18</v>
      </c>
      <c r="F143" s="44">
        <v>8</v>
      </c>
      <c r="G143" s="44">
        <v>15</v>
      </c>
      <c r="H143" s="44">
        <v>5</v>
      </c>
      <c r="I143" s="44">
        <v>3</v>
      </c>
      <c r="J143" s="57">
        <f t="shared" si="15"/>
        <v>58</v>
      </c>
      <c r="K143" s="48">
        <f t="shared" si="13"/>
        <v>0.48333333333333334</v>
      </c>
      <c r="L143" s="64">
        <v>30</v>
      </c>
      <c r="M143" s="52">
        <f>'[2]2yr'!$N$121</f>
        <v>0</v>
      </c>
      <c r="N143" s="60">
        <f t="shared" si="14"/>
        <v>30</v>
      </c>
    </row>
    <row r="144" spans="2:14" ht="18.75" customHeight="1">
      <c r="B144" s="135">
        <v>158</v>
      </c>
      <c r="C144" s="140" t="s">
        <v>43</v>
      </c>
      <c r="D144" s="44">
        <v>7</v>
      </c>
      <c r="E144" s="44">
        <v>18</v>
      </c>
      <c r="F144" s="44">
        <v>11</v>
      </c>
      <c r="G144" s="44">
        <v>11</v>
      </c>
      <c r="H144" s="44">
        <v>11</v>
      </c>
      <c r="I144" s="44">
        <v>6</v>
      </c>
      <c r="J144" s="57">
        <f t="shared" si="15"/>
        <v>64</v>
      </c>
      <c r="K144" s="48">
        <f t="shared" si="13"/>
        <v>0.5333333333333333</v>
      </c>
      <c r="L144" s="64">
        <v>160</v>
      </c>
      <c r="M144" s="52">
        <f>'[2]2yr'!$N$122</f>
        <v>1020</v>
      </c>
      <c r="N144" s="60">
        <f t="shared" si="14"/>
        <v>1180</v>
      </c>
    </row>
    <row r="145" spans="2:14" ht="18.75" customHeight="1">
      <c r="B145" s="135">
        <v>159</v>
      </c>
      <c r="C145" s="140" t="s">
        <v>107</v>
      </c>
      <c r="D145" s="44">
        <v>12</v>
      </c>
      <c r="E145" s="44">
        <v>20</v>
      </c>
      <c r="F145" s="44">
        <v>16</v>
      </c>
      <c r="G145" s="44">
        <v>17</v>
      </c>
      <c r="H145" s="44">
        <v>12</v>
      </c>
      <c r="I145" s="44">
        <v>16</v>
      </c>
      <c r="J145" s="57">
        <f t="shared" si="15"/>
        <v>93</v>
      </c>
      <c r="K145" s="48">
        <f t="shared" si="13"/>
        <v>0.775</v>
      </c>
      <c r="L145" s="64">
        <v>35</v>
      </c>
      <c r="M145" s="52">
        <f>'[2]2yr'!$N$123</f>
        <v>0</v>
      </c>
      <c r="N145" s="60">
        <f t="shared" si="14"/>
        <v>35</v>
      </c>
    </row>
    <row r="146" spans="2:14" ht="18.75" customHeight="1">
      <c r="B146" s="135">
        <v>160</v>
      </c>
      <c r="C146" s="140" t="s">
        <v>108</v>
      </c>
      <c r="D146" s="44">
        <v>11</v>
      </c>
      <c r="E146" s="44">
        <v>16</v>
      </c>
      <c r="F146" s="44">
        <v>13</v>
      </c>
      <c r="G146" s="44">
        <v>12</v>
      </c>
      <c r="H146" s="44">
        <v>7</v>
      </c>
      <c r="I146" s="44">
        <v>12</v>
      </c>
      <c r="J146" s="57">
        <f t="shared" si="15"/>
        <v>71</v>
      </c>
      <c r="K146" s="48">
        <f t="shared" si="13"/>
        <v>0.5916666666666667</v>
      </c>
      <c r="L146" s="64">
        <v>135</v>
      </c>
      <c r="M146" s="52">
        <f>'[2]2yr'!$N$124</f>
        <v>0</v>
      </c>
      <c r="N146" s="60">
        <f t="shared" si="14"/>
        <v>135</v>
      </c>
    </row>
    <row r="147" spans="2:14" ht="18.75" customHeight="1">
      <c r="B147" s="135">
        <v>161</v>
      </c>
      <c r="C147" s="140" t="s">
        <v>109</v>
      </c>
      <c r="D147" s="44">
        <v>13</v>
      </c>
      <c r="E147" s="44">
        <v>20</v>
      </c>
      <c r="F147" s="44">
        <v>12</v>
      </c>
      <c r="G147" s="44">
        <v>17</v>
      </c>
      <c r="H147" s="44">
        <v>13</v>
      </c>
      <c r="I147" s="44">
        <v>17</v>
      </c>
      <c r="J147" s="57">
        <f t="shared" si="15"/>
        <v>92</v>
      </c>
      <c r="K147" s="48">
        <f t="shared" si="13"/>
        <v>0.7666666666666667</v>
      </c>
      <c r="L147" s="64">
        <v>80</v>
      </c>
      <c r="M147" s="52">
        <f>'[2]2yr'!$N$125</f>
        <v>0</v>
      </c>
      <c r="N147" s="60">
        <f t="shared" si="14"/>
        <v>80</v>
      </c>
    </row>
    <row r="148" spans="2:14" ht="18.75" customHeight="1">
      <c r="B148" s="135">
        <v>162</v>
      </c>
      <c r="C148" s="141" t="s">
        <v>110</v>
      </c>
      <c r="D148" s="44" t="s">
        <v>173</v>
      </c>
      <c r="E148" s="44" t="s">
        <v>173</v>
      </c>
      <c r="F148" s="44" t="s">
        <v>173</v>
      </c>
      <c r="G148" s="44" t="s">
        <v>173</v>
      </c>
      <c r="H148" s="44" t="s">
        <v>173</v>
      </c>
      <c r="I148" s="44" t="s">
        <v>173</v>
      </c>
      <c r="J148" s="57">
        <f>SUM(D148:I148)</f>
        <v>0</v>
      </c>
      <c r="K148" s="48">
        <f t="shared" si="13"/>
        <v>0</v>
      </c>
      <c r="L148" s="64">
        <v>0</v>
      </c>
      <c r="M148" s="52">
        <f>'[2]2yr'!$N$126</f>
        <v>0</v>
      </c>
      <c r="N148" s="60">
        <f t="shared" si="14"/>
        <v>0</v>
      </c>
    </row>
    <row r="149" spans="2:14" ht="18.75" customHeight="1">
      <c r="B149" s="135">
        <v>163</v>
      </c>
      <c r="C149" s="141" t="s">
        <v>111</v>
      </c>
      <c r="D149" s="44">
        <v>12</v>
      </c>
      <c r="E149" s="44">
        <v>19</v>
      </c>
      <c r="F149" s="44">
        <v>16</v>
      </c>
      <c r="G149" s="44">
        <v>17</v>
      </c>
      <c r="H149" s="44">
        <v>15</v>
      </c>
      <c r="I149" s="44">
        <v>10</v>
      </c>
      <c r="J149" s="57">
        <f>SUM(D149:I149)</f>
        <v>89</v>
      </c>
      <c r="K149" s="48">
        <f t="shared" si="13"/>
        <v>0.7416666666666667</v>
      </c>
      <c r="L149" s="64">
        <v>105</v>
      </c>
      <c r="M149" s="52">
        <f>'[2]2yr'!$N$127</f>
        <v>100</v>
      </c>
      <c r="N149" s="60">
        <f t="shared" si="14"/>
        <v>205</v>
      </c>
    </row>
    <row r="150" spans="2:14" ht="18.75" customHeight="1">
      <c r="B150" s="136"/>
      <c r="C150" s="142"/>
      <c r="D150" s="139"/>
      <c r="E150" s="139" t="s">
        <v>179</v>
      </c>
      <c r="F150" s="139"/>
      <c r="G150" s="139"/>
      <c r="H150" s="139"/>
      <c r="I150" s="144" t="s">
        <v>181</v>
      </c>
      <c r="J150" s="132"/>
      <c r="K150" s="145"/>
      <c r="L150" s="145"/>
      <c r="M150" s="145"/>
      <c r="N150" s="145"/>
    </row>
    <row r="151" spans="2:14" ht="18.75" customHeight="1">
      <c r="B151" s="135">
        <v>201</v>
      </c>
      <c r="C151" s="141" t="s">
        <v>54</v>
      </c>
      <c r="D151" s="44">
        <v>11</v>
      </c>
      <c r="E151" s="44">
        <v>19</v>
      </c>
      <c r="F151" s="44">
        <v>12</v>
      </c>
      <c r="G151" s="44">
        <v>19</v>
      </c>
      <c r="H151" s="44">
        <v>14</v>
      </c>
      <c r="I151" s="44">
        <v>11</v>
      </c>
      <c r="J151" s="57">
        <f>SUM(D151:I151)</f>
        <v>86</v>
      </c>
      <c r="K151" s="48">
        <f t="shared" si="13"/>
        <v>0.7166666666666667</v>
      </c>
      <c r="L151" s="64">
        <v>75</v>
      </c>
      <c r="M151" s="52">
        <f>'[2]2yr'!$N$128</f>
        <v>0</v>
      </c>
      <c r="N151" s="60">
        <f t="shared" si="14"/>
        <v>75</v>
      </c>
    </row>
    <row r="152" spans="2:14" ht="18.75" customHeight="1">
      <c r="B152" s="135">
        <v>202</v>
      </c>
      <c r="C152" s="141"/>
      <c r="D152" s="44"/>
      <c r="E152" s="44" t="s">
        <v>179</v>
      </c>
      <c r="F152" s="44"/>
      <c r="G152" s="62"/>
      <c r="H152" s="62"/>
      <c r="I152" s="44"/>
      <c r="J152" s="57"/>
      <c r="K152" s="48"/>
      <c r="L152" s="56"/>
      <c r="M152" s="52"/>
      <c r="N152" s="60"/>
    </row>
    <row r="153" spans="2:14" ht="18.75" customHeight="1">
      <c r="B153" s="135">
        <v>203</v>
      </c>
      <c r="C153" s="141" t="s">
        <v>112</v>
      </c>
      <c r="D153" s="44">
        <v>13</v>
      </c>
      <c r="E153" s="44">
        <v>19</v>
      </c>
      <c r="F153" s="44">
        <v>11</v>
      </c>
      <c r="G153" s="44">
        <v>11</v>
      </c>
      <c r="H153" s="44">
        <v>8</v>
      </c>
      <c r="I153" s="44">
        <v>12</v>
      </c>
      <c r="J153" s="57">
        <f aca="true" t="shared" si="16" ref="J153:J161">SUM(D153:I153)</f>
        <v>74</v>
      </c>
      <c r="K153" s="48">
        <f t="shared" si="13"/>
        <v>0.6166666666666667</v>
      </c>
      <c r="L153" s="64">
        <v>100</v>
      </c>
      <c r="M153" s="52">
        <f>'[2]2yr'!$N$129</f>
        <v>0</v>
      </c>
      <c r="N153" s="60">
        <f t="shared" si="14"/>
        <v>100</v>
      </c>
    </row>
    <row r="154" spans="2:14" ht="18.75" customHeight="1">
      <c r="B154" s="135">
        <v>204</v>
      </c>
      <c r="C154" s="141" t="s">
        <v>113</v>
      </c>
      <c r="D154" s="44">
        <v>12</v>
      </c>
      <c r="E154" s="44">
        <v>19</v>
      </c>
      <c r="F154" s="44">
        <v>7</v>
      </c>
      <c r="G154" s="44">
        <v>14</v>
      </c>
      <c r="H154" s="44">
        <v>9</v>
      </c>
      <c r="I154" s="44">
        <v>11</v>
      </c>
      <c r="J154" s="57">
        <f t="shared" si="16"/>
        <v>72</v>
      </c>
      <c r="K154" s="48">
        <f t="shared" si="13"/>
        <v>0.6</v>
      </c>
      <c r="L154" s="64">
        <v>90</v>
      </c>
      <c r="M154" s="52">
        <f>'[2]2yr'!$N$130</f>
        <v>0</v>
      </c>
      <c r="N154" s="60">
        <f t="shared" si="14"/>
        <v>90</v>
      </c>
    </row>
    <row r="155" spans="2:14" ht="18.75" customHeight="1">
      <c r="B155" s="135">
        <v>205</v>
      </c>
      <c r="C155" s="16" t="s">
        <v>114</v>
      </c>
      <c r="D155" s="44" t="s">
        <v>173</v>
      </c>
      <c r="E155" s="44" t="s">
        <v>173</v>
      </c>
      <c r="F155" s="44" t="s">
        <v>173</v>
      </c>
      <c r="G155" s="44" t="s">
        <v>173</v>
      </c>
      <c r="H155" s="44" t="s">
        <v>173</v>
      </c>
      <c r="I155" s="44" t="s">
        <v>173</v>
      </c>
      <c r="J155" s="57">
        <f t="shared" si="16"/>
        <v>0</v>
      </c>
      <c r="K155" s="48">
        <f t="shared" si="13"/>
        <v>0</v>
      </c>
      <c r="L155" s="56">
        <v>260</v>
      </c>
      <c r="M155" s="52">
        <f>'[2]2yr'!$N$131</f>
        <v>100</v>
      </c>
      <c r="N155" s="60">
        <f t="shared" si="14"/>
        <v>360</v>
      </c>
    </row>
    <row r="156" spans="2:14" ht="18.75" customHeight="1">
      <c r="B156" s="135">
        <v>206</v>
      </c>
      <c r="C156" s="141" t="s">
        <v>115</v>
      </c>
      <c r="D156" s="44">
        <v>4</v>
      </c>
      <c r="E156" s="44">
        <v>9</v>
      </c>
      <c r="F156" s="44">
        <v>10</v>
      </c>
      <c r="G156" s="44">
        <v>7</v>
      </c>
      <c r="H156" s="44">
        <v>7</v>
      </c>
      <c r="I156" s="44">
        <v>6</v>
      </c>
      <c r="J156" s="57">
        <f t="shared" si="16"/>
        <v>43</v>
      </c>
      <c r="K156" s="48">
        <f t="shared" si="13"/>
        <v>0.35833333333333334</v>
      </c>
      <c r="L156" s="56">
        <v>140</v>
      </c>
      <c r="M156" s="52">
        <f>'[2]2yr'!$N$132</f>
        <v>0</v>
      </c>
      <c r="N156" s="60">
        <f t="shared" si="14"/>
        <v>140</v>
      </c>
    </row>
    <row r="157" spans="2:14" ht="18.75" customHeight="1">
      <c r="B157" s="135">
        <v>208</v>
      </c>
      <c r="C157" s="141" t="s">
        <v>116</v>
      </c>
      <c r="D157" s="44" t="s">
        <v>173</v>
      </c>
      <c r="E157" s="44">
        <v>19</v>
      </c>
      <c r="F157" s="44">
        <v>12</v>
      </c>
      <c r="G157" s="44">
        <v>9</v>
      </c>
      <c r="H157" s="44">
        <v>12</v>
      </c>
      <c r="I157" s="44">
        <v>13</v>
      </c>
      <c r="J157" s="57">
        <f t="shared" si="16"/>
        <v>65</v>
      </c>
      <c r="K157" s="48">
        <f t="shared" si="13"/>
        <v>0.5416666666666666</v>
      </c>
      <c r="L157" s="56">
        <v>25</v>
      </c>
      <c r="M157" s="52">
        <f>'[2]2yr'!$N$133</f>
        <v>30</v>
      </c>
      <c r="N157" s="60">
        <f t="shared" si="14"/>
        <v>55</v>
      </c>
    </row>
    <row r="158" spans="2:14" ht="18.75" customHeight="1">
      <c r="B158" s="135">
        <v>209</v>
      </c>
      <c r="C158" s="141" t="s">
        <v>117</v>
      </c>
      <c r="D158" s="44">
        <v>8</v>
      </c>
      <c r="E158" s="44">
        <v>16</v>
      </c>
      <c r="F158" s="44">
        <v>8</v>
      </c>
      <c r="G158" s="44">
        <v>15</v>
      </c>
      <c r="H158" s="44" t="s">
        <v>173</v>
      </c>
      <c r="I158" s="44">
        <v>10</v>
      </c>
      <c r="J158" s="57">
        <f t="shared" si="16"/>
        <v>57</v>
      </c>
      <c r="K158" s="48">
        <f t="shared" si="13"/>
        <v>0.475</v>
      </c>
      <c r="L158" s="56">
        <v>170</v>
      </c>
      <c r="M158" s="52">
        <f>'[2]2yr'!$N$134</f>
        <v>0</v>
      </c>
      <c r="N158" s="60">
        <f t="shared" si="14"/>
        <v>170</v>
      </c>
    </row>
    <row r="159" spans="2:14" ht="18.75" customHeight="1">
      <c r="B159" s="135">
        <v>210</v>
      </c>
      <c r="C159" s="141" t="s">
        <v>118</v>
      </c>
      <c r="D159" s="44" t="s">
        <v>173</v>
      </c>
      <c r="E159" s="44">
        <v>19</v>
      </c>
      <c r="F159" s="44" t="s">
        <v>173</v>
      </c>
      <c r="G159" s="44" t="s">
        <v>173</v>
      </c>
      <c r="H159" s="44">
        <v>13</v>
      </c>
      <c r="I159" s="44" t="s">
        <v>182</v>
      </c>
      <c r="J159" s="57">
        <f t="shared" si="16"/>
        <v>32</v>
      </c>
      <c r="K159" s="48">
        <f t="shared" si="13"/>
        <v>0.26666666666666666</v>
      </c>
      <c r="L159" s="56">
        <v>150</v>
      </c>
      <c r="M159" s="52">
        <f>'[2]2yr'!$N$135</f>
        <v>0</v>
      </c>
      <c r="N159" s="60">
        <f t="shared" si="14"/>
        <v>150</v>
      </c>
    </row>
    <row r="160" spans="2:14" ht="18.75" customHeight="1">
      <c r="B160" s="135">
        <v>211</v>
      </c>
      <c r="C160" s="141" t="s">
        <v>119</v>
      </c>
      <c r="D160" s="44">
        <v>9</v>
      </c>
      <c r="E160" s="44">
        <v>18</v>
      </c>
      <c r="F160" s="44">
        <v>9</v>
      </c>
      <c r="G160" s="44">
        <v>12</v>
      </c>
      <c r="H160" s="44">
        <v>9</v>
      </c>
      <c r="I160" s="44">
        <v>7</v>
      </c>
      <c r="J160" s="57">
        <f t="shared" si="16"/>
        <v>64</v>
      </c>
      <c r="K160" s="48">
        <f t="shared" si="13"/>
        <v>0.5333333333333333</v>
      </c>
      <c r="L160" s="64">
        <v>145</v>
      </c>
      <c r="M160" s="52">
        <f>'[2]2yr'!$N$136</f>
        <v>20</v>
      </c>
      <c r="N160" s="60">
        <f t="shared" si="14"/>
        <v>165</v>
      </c>
    </row>
    <row r="161" spans="2:14" ht="18.75" customHeight="1" thickBot="1">
      <c r="B161" s="137">
        <v>212</v>
      </c>
      <c r="C161" s="143" t="s">
        <v>120</v>
      </c>
      <c r="D161" s="45" t="s">
        <v>173</v>
      </c>
      <c r="E161" s="45" t="s">
        <v>173</v>
      </c>
      <c r="F161" s="45" t="s">
        <v>173</v>
      </c>
      <c r="G161" s="45" t="s">
        <v>173</v>
      </c>
      <c r="H161" s="45" t="s">
        <v>173</v>
      </c>
      <c r="I161" s="45" t="s">
        <v>179</v>
      </c>
      <c r="J161" s="59">
        <f t="shared" si="16"/>
        <v>0</v>
      </c>
      <c r="K161" s="48">
        <f t="shared" si="13"/>
        <v>0</v>
      </c>
      <c r="L161" s="68">
        <v>0</v>
      </c>
      <c r="M161" s="67">
        <f>'[2]2yr'!$N$137</f>
        <v>0</v>
      </c>
      <c r="N161" s="60">
        <f t="shared" si="14"/>
        <v>0</v>
      </c>
    </row>
    <row r="162" spans="2:7" ht="14.25" thickTop="1">
      <c r="B162" s="8"/>
      <c r="C162" s="2" t="s">
        <v>535</v>
      </c>
      <c r="G162" s="4"/>
    </row>
    <row r="163" spans="2:7" ht="13.5">
      <c r="B163" s="8"/>
      <c r="C163" s="2"/>
      <c r="G163" s="4"/>
    </row>
    <row r="164" spans="2:13" ht="13.5">
      <c r="B164" s="8"/>
      <c r="C164" s="2"/>
      <c r="G164" s="4"/>
      <c r="K164" s="165" t="s">
        <v>534</v>
      </c>
      <c r="L164" s="165"/>
      <c r="M164" s="165"/>
    </row>
    <row r="165" spans="2:7" ht="13.5">
      <c r="B165" s="8"/>
      <c r="C165" s="2"/>
      <c r="G165" s="4"/>
    </row>
    <row r="166" spans="2:7" ht="13.5">
      <c r="B166" s="8"/>
      <c r="C166" s="2"/>
      <c r="G166" s="4"/>
    </row>
    <row r="167" spans="2:7" ht="13.5">
      <c r="B167" s="8"/>
      <c r="C167" s="2"/>
      <c r="G167" s="4"/>
    </row>
    <row r="168" spans="2:7" ht="13.5">
      <c r="B168" s="8"/>
      <c r="C168" s="2"/>
      <c r="G168" s="4"/>
    </row>
    <row r="169" spans="2:7" ht="13.5">
      <c r="B169" s="8"/>
      <c r="C169" s="2"/>
      <c r="G169" s="4"/>
    </row>
    <row r="170" spans="2:7" ht="13.5">
      <c r="B170" s="8"/>
      <c r="C170" s="2"/>
      <c r="G170" s="4"/>
    </row>
    <row r="171" spans="2:7" ht="13.5">
      <c r="B171" s="8"/>
      <c r="C171" s="2"/>
      <c r="G171" s="4"/>
    </row>
    <row r="172" spans="2:7" ht="13.5">
      <c r="B172" s="8"/>
      <c r="C172" s="2"/>
      <c r="G172" s="4"/>
    </row>
    <row r="173" spans="2:7" ht="13.5">
      <c r="B173" s="8"/>
      <c r="C173" s="2"/>
      <c r="G173" s="4"/>
    </row>
    <row r="174" spans="2:7" ht="13.5">
      <c r="B174" s="8"/>
      <c r="C174" s="2"/>
      <c r="G174" s="4"/>
    </row>
    <row r="175" spans="2:14" ht="18" customHeight="1">
      <c r="B175" s="154" t="str">
        <f>B1</f>
        <v>University College for Boys, University of Peshawar</v>
      </c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</row>
    <row r="176" spans="2:14" ht="15" customHeight="1">
      <c r="B176" s="155" t="str">
        <f>B2</f>
        <v>FIRST  Monthly Test Result -- October, 2011 </v>
      </c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</row>
    <row r="177" spans="2:3" ht="17.25" thickBot="1">
      <c r="B177" s="190" t="s">
        <v>546</v>
      </c>
      <c r="C177" s="190"/>
    </row>
    <row r="178" spans="2:14" ht="13.5" customHeight="1" thickTop="1">
      <c r="B178" s="168" t="s">
        <v>88</v>
      </c>
      <c r="C178" s="46" t="s">
        <v>89</v>
      </c>
      <c r="D178" s="121" t="s">
        <v>165</v>
      </c>
      <c r="E178" s="121" t="s">
        <v>168</v>
      </c>
      <c r="F178" s="82" t="s">
        <v>183</v>
      </c>
      <c r="G178" s="121" t="s">
        <v>170</v>
      </c>
      <c r="H178" s="121" t="s">
        <v>172</v>
      </c>
      <c r="I178" s="121" t="s">
        <v>171</v>
      </c>
      <c r="J178" s="170" t="s">
        <v>543</v>
      </c>
      <c r="K178" s="202" t="s">
        <v>169</v>
      </c>
      <c r="L178" s="156" t="s">
        <v>532</v>
      </c>
      <c r="M178" s="158" t="s">
        <v>530</v>
      </c>
      <c r="N178" s="160" t="s">
        <v>528</v>
      </c>
    </row>
    <row r="179" spans="2:14" ht="13.5">
      <c r="B179" s="169"/>
      <c r="C179" s="5" t="s">
        <v>161</v>
      </c>
      <c r="D179" s="10">
        <v>20</v>
      </c>
      <c r="E179" s="10">
        <v>20</v>
      </c>
      <c r="F179" s="10">
        <v>20</v>
      </c>
      <c r="G179" s="10">
        <v>20</v>
      </c>
      <c r="H179" s="10">
        <v>20</v>
      </c>
      <c r="I179" s="10">
        <v>20</v>
      </c>
      <c r="J179" s="175"/>
      <c r="K179" s="203"/>
      <c r="L179" s="157"/>
      <c r="M179" s="159"/>
      <c r="N179" s="161"/>
    </row>
    <row r="180" spans="2:14" ht="18" customHeight="1">
      <c r="B180" s="136">
        <v>301</v>
      </c>
      <c r="C180" s="146" t="s">
        <v>121</v>
      </c>
      <c r="D180" s="44">
        <v>4</v>
      </c>
      <c r="E180" s="44">
        <v>19</v>
      </c>
      <c r="F180" s="44" t="s">
        <v>173</v>
      </c>
      <c r="G180" s="44">
        <v>3</v>
      </c>
      <c r="H180" s="44">
        <v>7</v>
      </c>
      <c r="I180" s="44">
        <v>1</v>
      </c>
      <c r="J180" s="57">
        <f>SUM(D180:I180)</f>
        <v>34</v>
      </c>
      <c r="K180" s="48">
        <f>(J180/120)</f>
        <v>0.2833333333333333</v>
      </c>
      <c r="L180" s="64">
        <v>60</v>
      </c>
      <c r="M180" s="52">
        <f>'[2]2yr'!$N$140</f>
        <v>0</v>
      </c>
      <c r="N180" s="60">
        <f>SUM(L180:M180)</f>
        <v>60</v>
      </c>
    </row>
    <row r="181" spans="2:14" ht="18" customHeight="1">
      <c r="B181" s="136">
        <v>303</v>
      </c>
      <c r="C181" s="146" t="s">
        <v>122</v>
      </c>
      <c r="D181" s="44" t="s">
        <v>173</v>
      </c>
      <c r="E181" s="44" t="s">
        <v>173</v>
      </c>
      <c r="F181" s="44" t="s">
        <v>173</v>
      </c>
      <c r="G181" s="44" t="s">
        <v>173</v>
      </c>
      <c r="H181" s="44">
        <v>0</v>
      </c>
      <c r="I181" s="44" t="s">
        <v>173</v>
      </c>
      <c r="J181" s="57">
        <v>0</v>
      </c>
      <c r="K181" s="48">
        <f aca="true" t="shared" si="17" ref="K181:K223">(J181/120)</f>
        <v>0</v>
      </c>
      <c r="L181" s="56">
        <v>10</v>
      </c>
      <c r="M181" s="52">
        <f>'[2]2yr'!$N$141</f>
        <v>0</v>
      </c>
      <c r="N181" s="60">
        <f aca="true" t="shared" si="18" ref="N181:N223">SUM(L181:M181)</f>
        <v>10</v>
      </c>
    </row>
    <row r="182" spans="2:14" ht="18" customHeight="1">
      <c r="B182" s="136">
        <v>304</v>
      </c>
      <c r="C182" s="146" t="s">
        <v>123</v>
      </c>
      <c r="D182" s="44">
        <v>4</v>
      </c>
      <c r="E182" s="44">
        <v>10</v>
      </c>
      <c r="F182" s="44">
        <v>3</v>
      </c>
      <c r="G182" s="44">
        <v>3</v>
      </c>
      <c r="H182" s="44">
        <v>5</v>
      </c>
      <c r="I182" s="44">
        <v>0</v>
      </c>
      <c r="J182" s="57">
        <f aca="true" t="shared" si="19" ref="J182:J197">SUM(D182:I182)</f>
        <v>25</v>
      </c>
      <c r="K182" s="48">
        <f t="shared" si="17"/>
        <v>0.20833333333333334</v>
      </c>
      <c r="L182" s="64">
        <v>160</v>
      </c>
      <c r="M182" s="52">
        <f>'[2]2yr'!$N$142</f>
        <v>0</v>
      </c>
      <c r="N182" s="60">
        <f t="shared" si="18"/>
        <v>160</v>
      </c>
    </row>
    <row r="183" spans="2:14" ht="18" customHeight="1">
      <c r="B183" s="136">
        <v>305</v>
      </c>
      <c r="C183" s="146" t="s">
        <v>124</v>
      </c>
      <c r="D183" s="44">
        <v>17</v>
      </c>
      <c r="E183" s="44">
        <v>18</v>
      </c>
      <c r="F183" s="44">
        <v>5</v>
      </c>
      <c r="G183" s="44">
        <v>3</v>
      </c>
      <c r="H183" s="44">
        <v>11</v>
      </c>
      <c r="I183" s="44">
        <v>3</v>
      </c>
      <c r="J183" s="57">
        <f t="shared" si="19"/>
        <v>57</v>
      </c>
      <c r="K183" s="48">
        <f t="shared" si="17"/>
        <v>0.475</v>
      </c>
      <c r="L183" s="64">
        <v>65</v>
      </c>
      <c r="M183" s="52">
        <f>'[2]2yr'!$N$143</f>
        <v>20</v>
      </c>
      <c r="N183" s="60">
        <f t="shared" si="18"/>
        <v>85</v>
      </c>
    </row>
    <row r="184" spans="2:14" ht="18" customHeight="1">
      <c r="B184" s="136">
        <v>306</v>
      </c>
      <c r="C184" s="146" t="s">
        <v>125</v>
      </c>
      <c r="D184" s="44">
        <v>5</v>
      </c>
      <c r="E184" s="44">
        <v>20</v>
      </c>
      <c r="F184" s="44">
        <v>11</v>
      </c>
      <c r="G184" s="44">
        <v>12</v>
      </c>
      <c r="H184" s="44">
        <v>10</v>
      </c>
      <c r="I184" s="44">
        <v>3</v>
      </c>
      <c r="J184" s="57">
        <f t="shared" si="19"/>
        <v>61</v>
      </c>
      <c r="K184" s="48">
        <f t="shared" si="17"/>
        <v>0.5083333333333333</v>
      </c>
      <c r="L184" s="64">
        <v>120</v>
      </c>
      <c r="M184" s="52">
        <f>'[2]2yr'!$N$144</f>
        <v>50</v>
      </c>
      <c r="N184" s="60">
        <f t="shared" si="18"/>
        <v>170</v>
      </c>
    </row>
    <row r="185" spans="2:14" ht="18" customHeight="1">
      <c r="B185" s="136">
        <v>307</v>
      </c>
      <c r="C185" s="146" t="s">
        <v>126</v>
      </c>
      <c r="D185" s="44">
        <v>4</v>
      </c>
      <c r="E185" s="44" t="s">
        <v>173</v>
      </c>
      <c r="F185" s="44">
        <v>8</v>
      </c>
      <c r="G185" s="44">
        <v>5</v>
      </c>
      <c r="H185" s="44">
        <v>0</v>
      </c>
      <c r="I185" s="44">
        <v>4</v>
      </c>
      <c r="J185" s="57">
        <f t="shared" si="19"/>
        <v>21</v>
      </c>
      <c r="K185" s="48">
        <f t="shared" si="17"/>
        <v>0.175</v>
      </c>
      <c r="L185" s="64">
        <v>175</v>
      </c>
      <c r="M185" s="52">
        <f>'[2]2yr'!$N$145</f>
        <v>120</v>
      </c>
      <c r="N185" s="60">
        <f t="shared" si="18"/>
        <v>295</v>
      </c>
    </row>
    <row r="186" spans="2:14" ht="18" customHeight="1">
      <c r="B186" s="136">
        <v>308</v>
      </c>
      <c r="C186" s="146" t="s">
        <v>127</v>
      </c>
      <c r="D186" s="44">
        <v>2</v>
      </c>
      <c r="E186" s="44" t="s">
        <v>173</v>
      </c>
      <c r="F186" s="44">
        <v>7</v>
      </c>
      <c r="G186" s="44">
        <v>2</v>
      </c>
      <c r="H186" s="44">
        <v>0</v>
      </c>
      <c r="I186" s="44">
        <v>3</v>
      </c>
      <c r="J186" s="57">
        <f t="shared" si="19"/>
        <v>14</v>
      </c>
      <c r="K186" s="48">
        <f t="shared" si="17"/>
        <v>0.11666666666666667</v>
      </c>
      <c r="L186" s="64">
        <v>130</v>
      </c>
      <c r="M186" s="52">
        <f>'[2]2yr'!$N$146</f>
        <v>0</v>
      </c>
      <c r="N186" s="60">
        <f t="shared" si="18"/>
        <v>130</v>
      </c>
    </row>
    <row r="187" spans="2:14" ht="18" customHeight="1">
      <c r="B187" s="136">
        <v>309</v>
      </c>
      <c r="C187" s="146" t="s">
        <v>128</v>
      </c>
      <c r="D187" s="44">
        <v>3</v>
      </c>
      <c r="E187" s="44">
        <v>14</v>
      </c>
      <c r="F187" s="44">
        <v>11</v>
      </c>
      <c r="G187" s="44">
        <v>3</v>
      </c>
      <c r="H187" s="44">
        <v>9</v>
      </c>
      <c r="I187" s="44">
        <v>0</v>
      </c>
      <c r="J187" s="57">
        <f t="shared" si="19"/>
        <v>40</v>
      </c>
      <c r="K187" s="48">
        <f t="shared" si="17"/>
        <v>0.3333333333333333</v>
      </c>
      <c r="L187" s="64">
        <v>165</v>
      </c>
      <c r="M187" s="52">
        <f>'[2]2yr'!$N$147</f>
        <v>0</v>
      </c>
      <c r="N187" s="60">
        <f t="shared" si="18"/>
        <v>165</v>
      </c>
    </row>
    <row r="188" spans="2:14" ht="18" customHeight="1">
      <c r="B188" s="136">
        <v>310</v>
      </c>
      <c r="C188" s="146" t="s">
        <v>97</v>
      </c>
      <c r="D188" s="44" t="s">
        <v>173</v>
      </c>
      <c r="E188" s="44">
        <v>10</v>
      </c>
      <c r="F188" s="44">
        <v>8</v>
      </c>
      <c r="G188" s="44">
        <v>3</v>
      </c>
      <c r="H188" s="44">
        <v>0</v>
      </c>
      <c r="I188" s="44">
        <v>0</v>
      </c>
      <c r="J188" s="57">
        <f t="shared" si="19"/>
        <v>21</v>
      </c>
      <c r="K188" s="48">
        <f t="shared" si="17"/>
        <v>0.175</v>
      </c>
      <c r="L188" s="64">
        <v>190</v>
      </c>
      <c r="M188" s="52">
        <f>'[2]2yr'!$N$148</f>
        <v>30</v>
      </c>
      <c r="N188" s="60">
        <f t="shared" si="18"/>
        <v>220</v>
      </c>
    </row>
    <row r="189" spans="2:14" ht="18" customHeight="1">
      <c r="B189" s="136">
        <v>311</v>
      </c>
      <c r="C189" s="146" t="s">
        <v>129</v>
      </c>
      <c r="D189" s="44">
        <v>7</v>
      </c>
      <c r="E189" s="44" t="s">
        <v>173</v>
      </c>
      <c r="F189" s="44">
        <v>8</v>
      </c>
      <c r="G189" s="44">
        <v>5</v>
      </c>
      <c r="H189" s="44">
        <v>7</v>
      </c>
      <c r="I189" s="44">
        <v>4</v>
      </c>
      <c r="J189" s="57">
        <f t="shared" si="19"/>
        <v>31</v>
      </c>
      <c r="K189" s="48">
        <f t="shared" si="17"/>
        <v>0.25833333333333336</v>
      </c>
      <c r="L189" s="64">
        <v>190</v>
      </c>
      <c r="M189" s="52">
        <f>'[2]2yr'!$N$149</f>
        <v>30</v>
      </c>
      <c r="N189" s="60">
        <f t="shared" si="18"/>
        <v>220</v>
      </c>
    </row>
    <row r="190" spans="2:14" ht="18" customHeight="1">
      <c r="B190" s="136">
        <v>312</v>
      </c>
      <c r="C190" s="146" t="s">
        <v>130</v>
      </c>
      <c r="D190" s="44" t="s">
        <v>173</v>
      </c>
      <c r="E190" s="44" t="s">
        <v>173</v>
      </c>
      <c r="F190" s="44" t="s">
        <v>173</v>
      </c>
      <c r="G190" s="44" t="s">
        <v>173</v>
      </c>
      <c r="H190" s="44" t="s">
        <v>173</v>
      </c>
      <c r="I190" s="44" t="s">
        <v>173</v>
      </c>
      <c r="J190" s="57">
        <f t="shared" si="19"/>
        <v>0</v>
      </c>
      <c r="K190" s="48">
        <f t="shared" si="17"/>
        <v>0</v>
      </c>
      <c r="L190" s="64">
        <v>0</v>
      </c>
      <c r="M190" s="52">
        <f>'[2]2yr'!$N$150</f>
        <v>100</v>
      </c>
      <c r="N190" s="60">
        <f t="shared" si="18"/>
        <v>100</v>
      </c>
    </row>
    <row r="191" spans="2:14" ht="18" customHeight="1">
      <c r="B191" s="136">
        <v>313</v>
      </c>
      <c r="C191" s="146" t="s">
        <v>131</v>
      </c>
      <c r="D191" s="44">
        <v>3</v>
      </c>
      <c r="E191" s="44">
        <v>18</v>
      </c>
      <c r="F191" s="44">
        <v>12</v>
      </c>
      <c r="G191" s="44">
        <v>10</v>
      </c>
      <c r="H191" s="44">
        <v>0</v>
      </c>
      <c r="I191" s="44">
        <v>0</v>
      </c>
      <c r="J191" s="57">
        <f t="shared" si="19"/>
        <v>43</v>
      </c>
      <c r="K191" s="48">
        <f t="shared" si="17"/>
        <v>0.35833333333333334</v>
      </c>
      <c r="L191" s="64">
        <v>185</v>
      </c>
      <c r="M191" s="52">
        <f>'[2]2yr'!$N$151</f>
        <v>120</v>
      </c>
      <c r="N191" s="60">
        <f t="shared" si="18"/>
        <v>305</v>
      </c>
    </row>
    <row r="192" spans="2:14" ht="18" customHeight="1">
      <c r="B192" s="136">
        <v>314</v>
      </c>
      <c r="C192" s="146" t="s">
        <v>132</v>
      </c>
      <c r="D192" s="44">
        <v>6</v>
      </c>
      <c r="E192" s="44">
        <v>19</v>
      </c>
      <c r="F192" s="44">
        <v>6</v>
      </c>
      <c r="G192" s="44">
        <v>4</v>
      </c>
      <c r="H192" s="44">
        <v>14</v>
      </c>
      <c r="I192" s="44">
        <v>3</v>
      </c>
      <c r="J192" s="57">
        <f t="shared" si="19"/>
        <v>52</v>
      </c>
      <c r="K192" s="48">
        <f t="shared" si="17"/>
        <v>0.43333333333333335</v>
      </c>
      <c r="L192" s="64">
        <v>120</v>
      </c>
      <c r="M192" s="52">
        <f>'[2]2yr'!$N$152</f>
        <v>30</v>
      </c>
      <c r="N192" s="60">
        <f t="shared" si="18"/>
        <v>150</v>
      </c>
    </row>
    <row r="193" spans="2:14" ht="18" customHeight="1">
      <c r="B193" s="136">
        <v>315</v>
      </c>
      <c r="C193" s="146" t="s">
        <v>133</v>
      </c>
      <c r="D193" s="44">
        <v>5</v>
      </c>
      <c r="E193" s="44">
        <v>17</v>
      </c>
      <c r="F193" s="44">
        <v>8</v>
      </c>
      <c r="G193" s="44">
        <v>11</v>
      </c>
      <c r="H193" s="44">
        <v>16</v>
      </c>
      <c r="I193" s="44">
        <v>2</v>
      </c>
      <c r="J193" s="57">
        <f t="shared" si="19"/>
        <v>59</v>
      </c>
      <c r="K193" s="48">
        <f t="shared" si="17"/>
        <v>0.49166666666666664</v>
      </c>
      <c r="L193" s="64">
        <v>130</v>
      </c>
      <c r="M193" s="52">
        <f>'[2]2yr'!$N$153</f>
        <v>0</v>
      </c>
      <c r="N193" s="60">
        <f t="shared" si="18"/>
        <v>130</v>
      </c>
    </row>
    <row r="194" spans="2:14" ht="18" customHeight="1">
      <c r="B194" s="136">
        <v>316</v>
      </c>
      <c r="C194" s="146" t="s">
        <v>134</v>
      </c>
      <c r="D194" s="44">
        <v>3</v>
      </c>
      <c r="E194" s="44">
        <v>16</v>
      </c>
      <c r="F194" s="44">
        <v>4</v>
      </c>
      <c r="G194" s="44">
        <v>5</v>
      </c>
      <c r="H194" s="44">
        <v>0</v>
      </c>
      <c r="I194" s="44">
        <v>4</v>
      </c>
      <c r="J194" s="57">
        <f t="shared" si="19"/>
        <v>32</v>
      </c>
      <c r="K194" s="48">
        <f t="shared" si="17"/>
        <v>0.26666666666666666</v>
      </c>
      <c r="L194" s="64">
        <v>0</v>
      </c>
      <c r="M194" s="52">
        <f>'[2]2yr'!$N$154</f>
        <v>100</v>
      </c>
      <c r="N194" s="60">
        <f t="shared" si="18"/>
        <v>100</v>
      </c>
    </row>
    <row r="195" spans="2:14" ht="18" customHeight="1">
      <c r="B195" s="136">
        <v>317</v>
      </c>
      <c r="C195" s="146" t="s">
        <v>135</v>
      </c>
      <c r="D195" s="44">
        <v>10</v>
      </c>
      <c r="E195" s="44">
        <v>18</v>
      </c>
      <c r="F195" s="44">
        <v>12</v>
      </c>
      <c r="G195" s="44">
        <v>10</v>
      </c>
      <c r="H195" s="44">
        <v>17</v>
      </c>
      <c r="I195" s="44">
        <v>0</v>
      </c>
      <c r="J195" s="57">
        <f t="shared" si="19"/>
        <v>67</v>
      </c>
      <c r="K195" s="48">
        <f t="shared" si="17"/>
        <v>0.5583333333333333</v>
      </c>
      <c r="L195" s="64">
        <v>85</v>
      </c>
      <c r="M195" s="52">
        <f>'[2]2yr'!$N$155</f>
        <v>0</v>
      </c>
      <c r="N195" s="60">
        <f t="shared" si="18"/>
        <v>85</v>
      </c>
    </row>
    <row r="196" spans="2:14" ht="18" customHeight="1">
      <c r="B196" s="136">
        <v>318</v>
      </c>
      <c r="C196" s="146" t="s">
        <v>136</v>
      </c>
      <c r="D196" s="44">
        <v>7</v>
      </c>
      <c r="E196" s="44">
        <v>17</v>
      </c>
      <c r="F196" s="44">
        <v>5</v>
      </c>
      <c r="G196" s="44" t="s">
        <v>173</v>
      </c>
      <c r="H196" s="44">
        <v>7</v>
      </c>
      <c r="I196" s="44">
        <v>1</v>
      </c>
      <c r="J196" s="57">
        <f t="shared" si="19"/>
        <v>37</v>
      </c>
      <c r="K196" s="48">
        <f t="shared" si="17"/>
        <v>0.30833333333333335</v>
      </c>
      <c r="L196" s="64">
        <v>160</v>
      </c>
      <c r="M196" s="52">
        <f>'[2]2yr'!$N$156</f>
        <v>100</v>
      </c>
      <c r="N196" s="60">
        <f t="shared" si="18"/>
        <v>260</v>
      </c>
    </row>
    <row r="197" spans="2:14" ht="18" customHeight="1">
      <c r="B197" s="136">
        <v>319</v>
      </c>
      <c r="C197" s="146" t="s">
        <v>137</v>
      </c>
      <c r="D197" s="44">
        <v>3</v>
      </c>
      <c r="E197" s="44">
        <v>20</v>
      </c>
      <c r="F197" s="44">
        <v>9</v>
      </c>
      <c r="G197" s="44">
        <v>3</v>
      </c>
      <c r="H197" s="44">
        <v>7</v>
      </c>
      <c r="I197" s="44">
        <v>3</v>
      </c>
      <c r="J197" s="57">
        <f t="shared" si="19"/>
        <v>45</v>
      </c>
      <c r="K197" s="48">
        <f t="shared" si="17"/>
        <v>0.375</v>
      </c>
      <c r="L197" s="64">
        <v>135</v>
      </c>
      <c r="M197" s="52">
        <f>'[2]2yr'!$N$157</f>
        <v>0</v>
      </c>
      <c r="N197" s="60">
        <f t="shared" si="18"/>
        <v>135</v>
      </c>
    </row>
    <row r="198" spans="2:14" ht="18" customHeight="1">
      <c r="B198" s="136">
        <v>320</v>
      </c>
      <c r="C198" s="146"/>
      <c r="D198" s="211" t="s">
        <v>176</v>
      </c>
      <c r="E198" s="211"/>
      <c r="F198" s="211"/>
      <c r="G198" s="211"/>
      <c r="H198" s="211"/>
      <c r="I198" s="211"/>
      <c r="J198" s="211"/>
      <c r="K198" s="48">
        <f t="shared" si="17"/>
        <v>0</v>
      </c>
      <c r="L198" s="56"/>
      <c r="M198" s="52">
        <f>'[2]2yr'!$N$158</f>
        <v>0</v>
      </c>
      <c r="N198" s="60">
        <f t="shared" si="18"/>
        <v>0</v>
      </c>
    </row>
    <row r="199" spans="2:14" ht="18" customHeight="1">
      <c r="B199" s="136">
        <v>321</v>
      </c>
      <c r="C199" s="146" t="s">
        <v>139</v>
      </c>
      <c r="D199" s="44">
        <v>5</v>
      </c>
      <c r="E199" s="44">
        <v>17</v>
      </c>
      <c r="F199" s="44">
        <v>8</v>
      </c>
      <c r="G199" s="44">
        <v>2</v>
      </c>
      <c r="H199" s="44">
        <v>0</v>
      </c>
      <c r="I199" s="44">
        <v>5</v>
      </c>
      <c r="J199" s="57">
        <f aca="true" t="shared" si="20" ref="J199:J205">SUM(D199:I199)</f>
        <v>37</v>
      </c>
      <c r="K199" s="48">
        <f t="shared" si="17"/>
        <v>0.30833333333333335</v>
      </c>
      <c r="L199" s="64">
        <v>190</v>
      </c>
      <c r="M199" s="52">
        <f>'[2]2yr'!$N$159</f>
        <v>100</v>
      </c>
      <c r="N199" s="60">
        <f t="shared" si="18"/>
        <v>290</v>
      </c>
    </row>
    <row r="200" spans="2:14" ht="18" customHeight="1">
      <c r="B200" s="136">
        <v>322</v>
      </c>
      <c r="C200" s="146" t="s">
        <v>140</v>
      </c>
      <c r="D200" s="44" t="s">
        <v>173</v>
      </c>
      <c r="E200" s="44">
        <v>7</v>
      </c>
      <c r="F200" s="44" t="s">
        <v>173</v>
      </c>
      <c r="G200" s="44">
        <v>5</v>
      </c>
      <c r="H200" s="44">
        <v>0</v>
      </c>
      <c r="I200" s="44" t="s">
        <v>173</v>
      </c>
      <c r="J200" s="57">
        <f t="shared" si="20"/>
        <v>12</v>
      </c>
      <c r="K200" s="48">
        <f t="shared" si="17"/>
        <v>0.1</v>
      </c>
      <c r="L200" s="64">
        <v>230</v>
      </c>
      <c r="M200" s="52">
        <f>'[2]2yr'!$N$160</f>
        <v>0</v>
      </c>
      <c r="N200" s="60">
        <f t="shared" si="18"/>
        <v>230</v>
      </c>
    </row>
    <row r="201" spans="2:14" ht="18" customHeight="1">
      <c r="B201" s="136">
        <v>323</v>
      </c>
      <c r="C201" s="146" t="s">
        <v>141</v>
      </c>
      <c r="D201" s="44" t="s">
        <v>173</v>
      </c>
      <c r="E201" s="44" t="s">
        <v>173</v>
      </c>
      <c r="F201" s="44" t="s">
        <v>173</v>
      </c>
      <c r="G201" s="44">
        <v>2</v>
      </c>
      <c r="H201" s="44">
        <v>10</v>
      </c>
      <c r="I201" s="44">
        <v>1</v>
      </c>
      <c r="J201" s="57">
        <f t="shared" si="20"/>
        <v>13</v>
      </c>
      <c r="K201" s="48">
        <f t="shared" si="17"/>
        <v>0.10833333333333334</v>
      </c>
      <c r="L201" s="64">
        <v>130</v>
      </c>
      <c r="M201" s="52">
        <f>'[2]2yr'!$N$161</f>
        <v>30</v>
      </c>
      <c r="N201" s="60">
        <f t="shared" si="18"/>
        <v>160</v>
      </c>
    </row>
    <row r="202" spans="2:14" ht="18" customHeight="1">
      <c r="B202" s="136">
        <v>324</v>
      </c>
      <c r="C202" s="146" t="s">
        <v>142</v>
      </c>
      <c r="D202" s="44">
        <v>6</v>
      </c>
      <c r="E202" s="44">
        <v>19</v>
      </c>
      <c r="F202" s="44">
        <v>4</v>
      </c>
      <c r="G202" s="44">
        <v>5</v>
      </c>
      <c r="H202" s="44">
        <v>9</v>
      </c>
      <c r="I202" s="44">
        <v>5</v>
      </c>
      <c r="J202" s="57">
        <f t="shared" si="20"/>
        <v>48</v>
      </c>
      <c r="K202" s="48">
        <f t="shared" si="17"/>
        <v>0.4</v>
      </c>
      <c r="L202" s="64">
        <v>190</v>
      </c>
      <c r="M202" s="52">
        <f>'[2]2yr'!$N$162</f>
        <v>0</v>
      </c>
      <c r="N202" s="60">
        <f t="shared" si="18"/>
        <v>190</v>
      </c>
    </row>
    <row r="203" spans="2:14" ht="18" customHeight="1">
      <c r="B203" s="136">
        <v>325</v>
      </c>
      <c r="C203" s="146" t="s">
        <v>143</v>
      </c>
      <c r="D203" s="44" t="s">
        <v>173</v>
      </c>
      <c r="E203" s="44" t="s">
        <v>173</v>
      </c>
      <c r="F203" s="44" t="s">
        <v>173</v>
      </c>
      <c r="G203" s="44" t="s">
        <v>173</v>
      </c>
      <c r="H203" s="44" t="s">
        <v>173</v>
      </c>
      <c r="I203" s="44" t="s">
        <v>173</v>
      </c>
      <c r="J203" s="57">
        <f t="shared" si="20"/>
        <v>0</v>
      </c>
      <c r="K203" s="48">
        <f t="shared" si="17"/>
        <v>0</v>
      </c>
      <c r="L203" s="64">
        <v>0</v>
      </c>
      <c r="M203" s="52">
        <f>'[2]2yr'!$N$163</f>
        <v>0</v>
      </c>
      <c r="N203" s="60">
        <f t="shared" si="18"/>
        <v>0</v>
      </c>
    </row>
    <row r="204" spans="2:14" ht="18" customHeight="1">
      <c r="B204" s="136">
        <v>326</v>
      </c>
      <c r="C204" s="146" t="s">
        <v>144</v>
      </c>
      <c r="D204" s="44">
        <v>9</v>
      </c>
      <c r="E204" s="44">
        <v>15</v>
      </c>
      <c r="F204" s="44">
        <v>9</v>
      </c>
      <c r="G204" s="44">
        <v>3</v>
      </c>
      <c r="H204" s="44">
        <v>18</v>
      </c>
      <c r="I204" s="44">
        <v>2</v>
      </c>
      <c r="J204" s="57">
        <f t="shared" si="20"/>
        <v>56</v>
      </c>
      <c r="K204" s="48">
        <f t="shared" si="17"/>
        <v>0.4666666666666667</v>
      </c>
      <c r="L204" s="64">
        <v>145</v>
      </c>
      <c r="M204" s="52">
        <f>'[2]2yr'!$N$164</f>
        <v>0</v>
      </c>
      <c r="N204" s="60">
        <f t="shared" si="18"/>
        <v>145</v>
      </c>
    </row>
    <row r="205" spans="2:14" ht="18" customHeight="1">
      <c r="B205" s="136">
        <v>327</v>
      </c>
      <c r="C205" s="146" t="s">
        <v>97</v>
      </c>
      <c r="D205" s="44">
        <v>4</v>
      </c>
      <c r="E205" s="44">
        <v>19</v>
      </c>
      <c r="F205" s="44">
        <v>3</v>
      </c>
      <c r="G205" s="44">
        <v>2</v>
      </c>
      <c r="H205" s="44">
        <v>17</v>
      </c>
      <c r="I205" s="44">
        <v>0</v>
      </c>
      <c r="J205" s="57">
        <f t="shared" si="20"/>
        <v>45</v>
      </c>
      <c r="K205" s="48">
        <f t="shared" si="17"/>
        <v>0.375</v>
      </c>
      <c r="L205" s="64">
        <v>15</v>
      </c>
      <c r="M205" s="52">
        <f>'[2]2yr'!$N$165</f>
        <v>0</v>
      </c>
      <c r="N205" s="60">
        <f t="shared" si="18"/>
        <v>15</v>
      </c>
    </row>
    <row r="206" spans="2:14" ht="18" customHeight="1">
      <c r="B206" s="136">
        <v>328</v>
      </c>
      <c r="C206" s="146" t="s">
        <v>145</v>
      </c>
      <c r="D206" s="44">
        <v>2</v>
      </c>
      <c r="E206" s="44">
        <v>11</v>
      </c>
      <c r="F206" s="44">
        <v>5</v>
      </c>
      <c r="G206" s="44">
        <v>5</v>
      </c>
      <c r="H206" s="44">
        <v>0</v>
      </c>
      <c r="I206" s="44">
        <v>1</v>
      </c>
      <c r="J206" s="57">
        <f aca="true" t="shared" si="21" ref="J206:J211">SUM(D206:I206)</f>
        <v>24</v>
      </c>
      <c r="K206" s="48">
        <f t="shared" si="17"/>
        <v>0.2</v>
      </c>
      <c r="L206" s="64">
        <v>95</v>
      </c>
      <c r="M206" s="52">
        <f>'[2]2yr'!$N$166</f>
        <v>0</v>
      </c>
      <c r="N206" s="60">
        <f t="shared" si="18"/>
        <v>95</v>
      </c>
    </row>
    <row r="207" spans="2:14" ht="18" customHeight="1">
      <c r="B207" s="136">
        <v>329</v>
      </c>
      <c r="C207" s="146" t="s">
        <v>146</v>
      </c>
      <c r="D207" s="44" t="s">
        <v>173</v>
      </c>
      <c r="E207" s="44" t="s">
        <v>173</v>
      </c>
      <c r="F207" s="44" t="s">
        <v>173</v>
      </c>
      <c r="G207" s="44">
        <v>10</v>
      </c>
      <c r="H207" s="44">
        <v>7</v>
      </c>
      <c r="I207" s="44" t="s">
        <v>173</v>
      </c>
      <c r="J207" s="57">
        <f t="shared" si="21"/>
        <v>17</v>
      </c>
      <c r="K207" s="48">
        <f t="shared" si="17"/>
        <v>0.14166666666666666</v>
      </c>
      <c r="L207" s="64">
        <v>10</v>
      </c>
      <c r="M207" s="52">
        <f>'[2]2yr'!$N$167</f>
        <v>1100</v>
      </c>
      <c r="N207" s="60">
        <f t="shared" si="18"/>
        <v>1110</v>
      </c>
    </row>
    <row r="208" spans="2:14" ht="18" customHeight="1">
      <c r="B208" s="136">
        <v>330</v>
      </c>
      <c r="C208" s="146" t="s">
        <v>147</v>
      </c>
      <c r="D208" s="44">
        <v>3</v>
      </c>
      <c r="E208" s="44">
        <v>12</v>
      </c>
      <c r="F208" s="44">
        <v>4</v>
      </c>
      <c r="G208" s="44">
        <v>5</v>
      </c>
      <c r="H208" s="44">
        <v>0</v>
      </c>
      <c r="I208" s="44">
        <v>0</v>
      </c>
      <c r="J208" s="57">
        <f t="shared" si="21"/>
        <v>24</v>
      </c>
      <c r="K208" s="48">
        <f t="shared" si="17"/>
        <v>0.2</v>
      </c>
      <c r="L208" s="64">
        <v>160</v>
      </c>
      <c r="M208" s="52">
        <f>'[2]2yr'!$N$168</f>
        <v>120</v>
      </c>
      <c r="N208" s="60">
        <f t="shared" si="18"/>
        <v>280</v>
      </c>
    </row>
    <row r="209" spans="2:14" ht="18" customHeight="1">
      <c r="B209" s="136">
        <v>331</v>
      </c>
      <c r="C209" s="146" t="s">
        <v>148</v>
      </c>
      <c r="D209" s="44" t="s">
        <v>173</v>
      </c>
      <c r="E209" s="44" t="s">
        <v>173</v>
      </c>
      <c r="F209" s="44" t="s">
        <v>173</v>
      </c>
      <c r="G209" s="44">
        <v>5</v>
      </c>
      <c r="H209" s="44">
        <v>0</v>
      </c>
      <c r="I209" s="44">
        <v>1</v>
      </c>
      <c r="J209" s="57">
        <f t="shared" si="21"/>
        <v>6</v>
      </c>
      <c r="K209" s="48">
        <f t="shared" si="17"/>
        <v>0.05</v>
      </c>
      <c r="L209" s="64">
        <v>170</v>
      </c>
      <c r="M209" s="52">
        <f>'[2]2yr'!$N$169</f>
        <v>20</v>
      </c>
      <c r="N209" s="60">
        <f t="shared" si="18"/>
        <v>190</v>
      </c>
    </row>
    <row r="210" spans="2:14" ht="18" customHeight="1">
      <c r="B210" s="136">
        <v>332</v>
      </c>
      <c r="C210" s="146" t="s">
        <v>149</v>
      </c>
      <c r="D210" s="44">
        <v>10</v>
      </c>
      <c r="E210" s="44">
        <v>17</v>
      </c>
      <c r="F210" s="44">
        <v>7</v>
      </c>
      <c r="G210" s="44">
        <v>3</v>
      </c>
      <c r="H210" s="44">
        <v>0</v>
      </c>
      <c r="I210" s="44">
        <v>3</v>
      </c>
      <c r="J210" s="57">
        <f t="shared" si="21"/>
        <v>40</v>
      </c>
      <c r="K210" s="48">
        <f t="shared" si="17"/>
        <v>0.3333333333333333</v>
      </c>
      <c r="L210" s="64">
        <v>90</v>
      </c>
      <c r="M210" s="52">
        <f>'[2]2yr'!$N$170</f>
        <v>0</v>
      </c>
      <c r="N210" s="60">
        <f t="shared" si="18"/>
        <v>90</v>
      </c>
    </row>
    <row r="211" spans="2:14" ht="18" customHeight="1">
      <c r="B211" s="136">
        <v>333</v>
      </c>
      <c r="C211" s="146" t="s">
        <v>150</v>
      </c>
      <c r="D211" s="44">
        <v>6</v>
      </c>
      <c r="E211" s="44">
        <v>18</v>
      </c>
      <c r="F211" s="44">
        <v>8</v>
      </c>
      <c r="G211" s="44">
        <v>4</v>
      </c>
      <c r="H211" s="44">
        <v>0</v>
      </c>
      <c r="I211" s="44">
        <v>3</v>
      </c>
      <c r="J211" s="57">
        <f t="shared" si="21"/>
        <v>39</v>
      </c>
      <c r="K211" s="48">
        <f t="shared" si="17"/>
        <v>0.325</v>
      </c>
      <c r="L211" s="64">
        <v>70</v>
      </c>
      <c r="M211" s="52">
        <f>'[2]2yr'!$N$171</f>
        <v>0</v>
      </c>
      <c r="N211" s="60">
        <f t="shared" si="18"/>
        <v>70</v>
      </c>
    </row>
    <row r="212" spans="2:14" ht="18" customHeight="1">
      <c r="B212" s="136">
        <v>334</v>
      </c>
      <c r="C212" s="146" t="s">
        <v>151</v>
      </c>
      <c r="D212" s="44">
        <v>8</v>
      </c>
      <c r="E212" s="44">
        <v>19</v>
      </c>
      <c r="F212" s="44">
        <v>3</v>
      </c>
      <c r="G212" s="44">
        <v>4</v>
      </c>
      <c r="H212" s="44">
        <v>7</v>
      </c>
      <c r="I212" s="44">
        <v>2</v>
      </c>
      <c r="J212" s="57">
        <f aca="true" t="shared" si="22" ref="J212:J218">SUM(D212:I212)</f>
        <v>43</v>
      </c>
      <c r="K212" s="48">
        <f t="shared" si="17"/>
        <v>0.35833333333333334</v>
      </c>
      <c r="L212" s="64">
        <v>65</v>
      </c>
      <c r="M212" s="52">
        <f>'[2]2yr'!$N$172</f>
        <v>0</v>
      </c>
      <c r="N212" s="60">
        <f t="shared" si="18"/>
        <v>65</v>
      </c>
    </row>
    <row r="213" spans="2:14" ht="18" customHeight="1">
      <c r="B213" s="136">
        <v>335</v>
      </c>
      <c r="C213" s="146" t="s">
        <v>152</v>
      </c>
      <c r="D213" s="44">
        <v>6</v>
      </c>
      <c r="E213" s="44">
        <v>8</v>
      </c>
      <c r="F213" s="44">
        <v>5</v>
      </c>
      <c r="G213" s="44">
        <v>5</v>
      </c>
      <c r="H213" s="44">
        <v>0</v>
      </c>
      <c r="I213" s="44">
        <v>1</v>
      </c>
      <c r="J213" s="57">
        <f t="shared" si="22"/>
        <v>25</v>
      </c>
      <c r="K213" s="48">
        <f t="shared" si="17"/>
        <v>0.20833333333333334</v>
      </c>
      <c r="L213" s="64">
        <v>160</v>
      </c>
      <c r="M213" s="52">
        <f>'[2]2yr'!$N$173</f>
        <v>130</v>
      </c>
      <c r="N213" s="60">
        <f t="shared" si="18"/>
        <v>290</v>
      </c>
    </row>
    <row r="214" spans="2:14" ht="18" customHeight="1">
      <c r="B214" s="136">
        <v>336</v>
      </c>
      <c r="C214" s="146" t="s">
        <v>128</v>
      </c>
      <c r="D214" s="44">
        <v>5</v>
      </c>
      <c r="E214" s="44">
        <v>19</v>
      </c>
      <c r="F214" s="44">
        <v>7</v>
      </c>
      <c r="G214" s="44">
        <v>5</v>
      </c>
      <c r="H214" s="44">
        <v>0</v>
      </c>
      <c r="I214" s="44">
        <v>2</v>
      </c>
      <c r="J214" s="57">
        <f t="shared" si="22"/>
        <v>38</v>
      </c>
      <c r="K214" s="48">
        <f t="shared" si="17"/>
        <v>0.31666666666666665</v>
      </c>
      <c r="L214" s="64">
        <v>205</v>
      </c>
      <c r="M214" s="52">
        <f>'[2]2yr'!$N$174</f>
        <v>0</v>
      </c>
      <c r="N214" s="60">
        <f t="shared" si="18"/>
        <v>205</v>
      </c>
    </row>
    <row r="215" spans="2:14" ht="18" customHeight="1">
      <c r="B215" s="136">
        <v>337</v>
      </c>
      <c r="C215" s="146" t="s">
        <v>153</v>
      </c>
      <c r="D215" s="44" t="s">
        <v>173</v>
      </c>
      <c r="E215" s="44" t="s">
        <v>173</v>
      </c>
      <c r="F215" s="44" t="s">
        <v>173</v>
      </c>
      <c r="G215" s="44" t="s">
        <v>173</v>
      </c>
      <c r="H215" s="44" t="s">
        <v>173</v>
      </c>
      <c r="I215" s="44" t="s">
        <v>173</v>
      </c>
      <c r="J215" s="57">
        <f t="shared" si="22"/>
        <v>0</v>
      </c>
      <c r="K215" s="48">
        <f t="shared" si="17"/>
        <v>0</v>
      </c>
      <c r="L215" s="64">
        <v>55</v>
      </c>
      <c r="M215" s="52">
        <f>'[2]2yr'!$N$175</f>
        <v>0</v>
      </c>
      <c r="N215" s="60">
        <f t="shared" si="18"/>
        <v>55</v>
      </c>
    </row>
    <row r="216" spans="2:14" ht="18" customHeight="1">
      <c r="B216" s="136">
        <v>338</v>
      </c>
      <c r="C216" s="146" t="s">
        <v>154</v>
      </c>
      <c r="D216" s="44">
        <v>2</v>
      </c>
      <c r="E216" s="44" t="s">
        <v>173</v>
      </c>
      <c r="F216" s="44">
        <v>4</v>
      </c>
      <c r="G216" s="44">
        <v>2</v>
      </c>
      <c r="H216" s="44">
        <v>4</v>
      </c>
      <c r="I216" s="44">
        <v>3</v>
      </c>
      <c r="J216" s="57">
        <f t="shared" si="22"/>
        <v>15</v>
      </c>
      <c r="K216" s="48">
        <f t="shared" si="17"/>
        <v>0.125</v>
      </c>
      <c r="L216" s="64">
        <v>135</v>
      </c>
      <c r="M216" s="52">
        <f>'[2]2yr'!$N$176</f>
        <v>120</v>
      </c>
      <c r="N216" s="60">
        <f t="shared" si="18"/>
        <v>255</v>
      </c>
    </row>
    <row r="217" spans="2:14" ht="18" customHeight="1">
      <c r="B217" s="136">
        <v>339</v>
      </c>
      <c r="C217" s="146" t="s">
        <v>155</v>
      </c>
      <c r="D217" s="44">
        <v>4</v>
      </c>
      <c r="E217" s="44">
        <v>16</v>
      </c>
      <c r="F217" s="44">
        <v>7</v>
      </c>
      <c r="G217" s="44">
        <v>8</v>
      </c>
      <c r="H217" s="44">
        <v>7</v>
      </c>
      <c r="I217" s="44">
        <v>3</v>
      </c>
      <c r="J217" s="57">
        <f t="shared" si="22"/>
        <v>45</v>
      </c>
      <c r="K217" s="48">
        <f t="shared" si="17"/>
        <v>0.375</v>
      </c>
      <c r="L217" s="64">
        <v>170</v>
      </c>
      <c r="M217" s="52">
        <f>'[2]2yr'!$N$177</f>
        <v>0</v>
      </c>
      <c r="N217" s="60">
        <f t="shared" si="18"/>
        <v>170</v>
      </c>
    </row>
    <row r="218" spans="2:14" ht="18" customHeight="1">
      <c r="B218" s="136">
        <v>340</v>
      </c>
      <c r="C218" s="146" t="s">
        <v>156</v>
      </c>
      <c r="D218" s="44">
        <v>3</v>
      </c>
      <c r="E218" s="44">
        <v>8</v>
      </c>
      <c r="F218" s="44">
        <v>6</v>
      </c>
      <c r="G218" s="44">
        <v>3</v>
      </c>
      <c r="H218" s="44">
        <v>0</v>
      </c>
      <c r="I218" s="44">
        <v>1</v>
      </c>
      <c r="J218" s="44">
        <f t="shared" si="22"/>
        <v>21</v>
      </c>
      <c r="K218" s="48">
        <f t="shared" si="17"/>
        <v>0.175</v>
      </c>
      <c r="L218" s="64">
        <v>190</v>
      </c>
      <c r="M218" s="52">
        <f>'[2]2yr'!$N$178</f>
        <v>100</v>
      </c>
      <c r="N218" s="60">
        <f t="shared" si="18"/>
        <v>290</v>
      </c>
    </row>
    <row r="219" spans="2:14" ht="18" customHeight="1">
      <c r="B219" s="136"/>
      <c r="C219" s="147"/>
      <c r="D219" s="148"/>
      <c r="E219" s="148"/>
      <c r="F219" s="148"/>
      <c r="G219" s="148"/>
      <c r="H219" s="148"/>
      <c r="I219" s="148" t="s">
        <v>175</v>
      </c>
      <c r="J219" s="148"/>
      <c r="K219" s="48">
        <f t="shared" si="17"/>
        <v>0</v>
      </c>
      <c r="L219" s="149"/>
      <c r="M219" s="150"/>
      <c r="N219" s="60">
        <f t="shared" si="18"/>
        <v>0</v>
      </c>
    </row>
    <row r="220" spans="2:14" ht="18" customHeight="1">
      <c r="B220" s="136">
        <v>320</v>
      </c>
      <c r="C220" s="146" t="s">
        <v>138</v>
      </c>
      <c r="D220" s="44">
        <v>9</v>
      </c>
      <c r="E220" s="44" t="s">
        <v>173</v>
      </c>
      <c r="F220" s="44">
        <v>9</v>
      </c>
      <c r="G220" s="44">
        <v>5</v>
      </c>
      <c r="H220" s="44">
        <v>10</v>
      </c>
      <c r="I220" s="44">
        <v>4</v>
      </c>
      <c r="J220" s="57">
        <f>SUM(D220:I220)</f>
        <v>37</v>
      </c>
      <c r="K220" s="48">
        <f t="shared" si="17"/>
        <v>0.30833333333333335</v>
      </c>
      <c r="L220" s="64">
        <v>50</v>
      </c>
      <c r="M220" s="52">
        <f>'[2]2yr'!$N$179</f>
        <v>0</v>
      </c>
      <c r="N220" s="60">
        <f t="shared" si="18"/>
        <v>50</v>
      </c>
    </row>
    <row r="221" spans="2:14" ht="18" customHeight="1">
      <c r="B221" s="136">
        <v>341</v>
      </c>
      <c r="C221" s="146" t="s">
        <v>157</v>
      </c>
      <c r="D221" s="44">
        <v>5</v>
      </c>
      <c r="E221" s="44">
        <v>15</v>
      </c>
      <c r="F221" s="44">
        <v>6</v>
      </c>
      <c r="G221" s="44">
        <v>2</v>
      </c>
      <c r="H221" s="44">
        <v>14</v>
      </c>
      <c r="I221" s="44">
        <v>8</v>
      </c>
      <c r="J221" s="57">
        <f>SUM(D221:I221)</f>
        <v>50</v>
      </c>
      <c r="K221" s="48">
        <f t="shared" si="17"/>
        <v>0.4166666666666667</v>
      </c>
      <c r="L221" s="64">
        <v>110</v>
      </c>
      <c r="M221" s="52">
        <f>'[2]2yr'!$N$180</f>
        <v>40</v>
      </c>
      <c r="N221" s="60">
        <f t="shared" si="18"/>
        <v>150</v>
      </c>
    </row>
    <row r="222" spans="2:14" ht="18" customHeight="1">
      <c r="B222" s="136">
        <v>342</v>
      </c>
      <c r="C222" s="146" t="s">
        <v>158</v>
      </c>
      <c r="D222" s="44">
        <v>3</v>
      </c>
      <c r="E222" s="44">
        <v>19</v>
      </c>
      <c r="F222" s="44">
        <v>8</v>
      </c>
      <c r="G222" s="44">
        <v>4</v>
      </c>
      <c r="H222" s="44">
        <v>0</v>
      </c>
      <c r="I222" s="44">
        <v>10</v>
      </c>
      <c r="J222" s="57">
        <f>SUM(D222:I222)</f>
        <v>44</v>
      </c>
      <c r="K222" s="48">
        <f t="shared" si="17"/>
        <v>0.36666666666666664</v>
      </c>
      <c r="L222" s="64">
        <v>210</v>
      </c>
      <c r="M222" s="52">
        <f>'[2]2yr'!$N$181</f>
        <v>1100</v>
      </c>
      <c r="N222" s="60">
        <f t="shared" si="18"/>
        <v>1310</v>
      </c>
    </row>
    <row r="223" spans="2:14" ht="18" customHeight="1" thickBot="1">
      <c r="B223" s="151">
        <v>343</v>
      </c>
      <c r="C223" s="152" t="s">
        <v>159</v>
      </c>
      <c r="D223" s="45">
        <v>8</v>
      </c>
      <c r="E223" s="45">
        <v>16</v>
      </c>
      <c r="F223" s="45">
        <v>10</v>
      </c>
      <c r="G223" s="45">
        <v>7</v>
      </c>
      <c r="H223" s="45">
        <v>10</v>
      </c>
      <c r="I223" s="45">
        <v>9</v>
      </c>
      <c r="J223" s="59">
        <f>SUM(D223:I223)</f>
        <v>60</v>
      </c>
      <c r="K223" s="48">
        <f t="shared" si="17"/>
        <v>0.5</v>
      </c>
      <c r="L223" s="66">
        <v>150</v>
      </c>
      <c r="M223" s="67">
        <f>'[2]2yr'!$N$182</f>
        <v>100</v>
      </c>
      <c r="N223" s="61">
        <f t="shared" si="18"/>
        <v>250</v>
      </c>
    </row>
    <row r="224" ht="13.5" thickTop="1">
      <c r="C224" s="153" t="s">
        <v>535</v>
      </c>
    </row>
    <row r="226" spans="11:13" ht="12.75">
      <c r="K226" s="165" t="s">
        <v>534</v>
      </c>
      <c r="L226" s="165"/>
      <c r="M226" s="165"/>
    </row>
  </sheetData>
  <sheetProtection/>
  <mergeCells count="41">
    <mergeCell ref="K226:M226"/>
    <mergeCell ref="B119:N119"/>
    <mergeCell ref="B120:N120"/>
    <mergeCell ref="B121:C121"/>
    <mergeCell ref="B178:B179"/>
    <mergeCell ref="K4:K5"/>
    <mergeCell ref="K178:K179"/>
    <mergeCell ref="J61:L61"/>
    <mergeCell ref="K164:M164"/>
    <mergeCell ref="J122:J123"/>
    <mergeCell ref="B177:C177"/>
    <mergeCell ref="M178:M179"/>
    <mergeCell ref="J178:J179"/>
    <mergeCell ref="L122:L123"/>
    <mergeCell ref="B3:C3"/>
    <mergeCell ref="B65:N65"/>
    <mergeCell ref="B66:N66"/>
    <mergeCell ref="B67:C67"/>
    <mergeCell ref="J112:L112"/>
    <mergeCell ref="M68:M69"/>
    <mergeCell ref="J68:J69"/>
    <mergeCell ref="L4:L5"/>
    <mergeCell ref="B4:B5"/>
    <mergeCell ref="N4:N5"/>
    <mergeCell ref="D198:J198"/>
    <mergeCell ref="B175:N175"/>
    <mergeCell ref="B176:N176"/>
    <mergeCell ref="K122:K123"/>
    <mergeCell ref="B122:B123"/>
    <mergeCell ref="N122:N123"/>
    <mergeCell ref="L178:L179"/>
    <mergeCell ref="M4:M5"/>
    <mergeCell ref="N178:N179"/>
    <mergeCell ref="M122:M123"/>
    <mergeCell ref="B1:N1"/>
    <mergeCell ref="B2:N2"/>
    <mergeCell ref="J4:J5"/>
    <mergeCell ref="K68:K69"/>
    <mergeCell ref="B68:B69"/>
    <mergeCell ref="L68:L69"/>
    <mergeCell ref="N68:N69"/>
  </mergeCells>
  <printOptions/>
  <pageMargins left="0.75" right="0.75" top="0.5" bottom="0.5" header="0.5" footer="0.5"/>
  <pageSetup horizontalDpi="1200" verticalDpi="12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ims 1</dc:creator>
  <cp:keywords/>
  <dc:description/>
  <cp:lastModifiedBy>Azizullah</cp:lastModifiedBy>
  <cp:lastPrinted>2011-10-31T07:30:07Z</cp:lastPrinted>
  <dcterms:created xsi:type="dcterms:W3CDTF">2010-11-01T05:49:14Z</dcterms:created>
  <dcterms:modified xsi:type="dcterms:W3CDTF">2011-11-02T04:24:01Z</dcterms:modified>
  <cp:category/>
  <cp:version/>
  <cp:contentType/>
  <cp:contentStatus/>
</cp:coreProperties>
</file>