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65" i="1"/>
  <c r="L65"/>
  <c r="I65"/>
  <c r="N64"/>
  <c r="L64"/>
  <c r="I64"/>
  <c r="Q64" s="1"/>
  <c r="N63"/>
  <c r="L63"/>
  <c r="I63"/>
  <c r="N62"/>
  <c r="L62"/>
  <c r="I62"/>
  <c r="Q62" s="1"/>
  <c r="N61"/>
  <c r="L61"/>
  <c r="I61"/>
  <c r="Q61" s="1"/>
  <c r="N60"/>
  <c r="L60"/>
  <c r="I60"/>
  <c r="Q60" s="1"/>
  <c r="N59"/>
  <c r="L59"/>
  <c r="I59"/>
  <c r="N58"/>
  <c r="L58"/>
  <c r="I58"/>
  <c r="N57"/>
  <c r="L57"/>
  <c r="Q57" s="1"/>
  <c r="I57"/>
  <c r="N56"/>
  <c r="L56"/>
  <c r="I56"/>
  <c r="Q56" s="1"/>
  <c r="N55"/>
  <c r="L55"/>
  <c r="I55"/>
  <c r="N54"/>
  <c r="L54"/>
  <c r="I54"/>
  <c r="N53"/>
  <c r="L53"/>
  <c r="I53"/>
  <c r="Q53" s="1"/>
  <c r="N52"/>
  <c r="L52"/>
  <c r="I52"/>
  <c r="N51"/>
  <c r="L51"/>
  <c r="I51"/>
  <c r="N50"/>
  <c r="L50"/>
  <c r="I50"/>
  <c r="Q49"/>
  <c r="N49"/>
  <c r="L49"/>
  <c r="I49"/>
  <c r="Q48"/>
  <c r="N48"/>
  <c r="L48"/>
  <c r="I48"/>
  <c r="N47"/>
  <c r="L47"/>
  <c r="I47"/>
  <c r="N46"/>
  <c r="L46"/>
  <c r="I46"/>
  <c r="N45"/>
  <c r="L45"/>
  <c r="I45"/>
  <c r="N44"/>
  <c r="L44"/>
  <c r="I44"/>
  <c r="Q44" s="1"/>
  <c r="N43"/>
  <c r="L43"/>
  <c r="I43"/>
  <c r="N42"/>
  <c r="L42"/>
  <c r="I42"/>
  <c r="N41"/>
  <c r="L41"/>
  <c r="I41"/>
  <c r="N40"/>
  <c r="L40"/>
  <c r="I40"/>
  <c r="Q40" s="1"/>
  <c r="N39"/>
  <c r="L39"/>
  <c r="I39"/>
  <c r="Q39" s="1"/>
  <c r="N38"/>
  <c r="L38"/>
  <c r="I38"/>
  <c r="N37"/>
  <c r="Q37" s="1"/>
  <c r="L37"/>
  <c r="I37"/>
  <c r="N36"/>
  <c r="L36"/>
  <c r="I36"/>
  <c r="Q36" s="1"/>
  <c r="N35"/>
  <c r="L35"/>
  <c r="I35"/>
  <c r="N34"/>
  <c r="L34"/>
  <c r="I34"/>
  <c r="Q34" s="1"/>
  <c r="N33"/>
  <c r="L33"/>
  <c r="I33"/>
  <c r="Q32"/>
  <c r="N32"/>
  <c r="L32"/>
  <c r="I32"/>
  <c r="N31"/>
  <c r="L31"/>
  <c r="I31"/>
  <c r="N30"/>
  <c r="L30"/>
  <c r="I30"/>
  <c r="N29"/>
  <c r="L29"/>
  <c r="I29"/>
  <c r="N28"/>
  <c r="L28"/>
  <c r="I28"/>
  <c r="Q28" s="1"/>
  <c r="N27"/>
  <c r="L27"/>
  <c r="I27"/>
  <c r="N26"/>
  <c r="L26"/>
  <c r="I26"/>
  <c r="N25"/>
  <c r="L25"/>
  <c r="I25"/>
  <c r="N24"/>
  <c r="L24"/>
  <c r="I24"/>
  <c r="Q24" s="1"/>
  <c r="N23"/>
  <c r="L23"/>
  <c r="I23"/>
  <c r="Q23" s="1"/>
  <c r="N22"/>
  <c r="L22"/>
  <c r="I22"/>
  <c r="N21"/>
  <c r="L21"/>
  <c r="I21"/>
  <c r="N20"/>
  <c r="L20"/>
  <c r="I20"/>
  <c r="Q20" s="1"/>
  <c r="N19"/>
  <c r="L19"/>
  <c r="I19"/>
  <c r="N18"/>
  <c r="L18"/>
  <c r="I18"/>
  <c r="Q18" s="1"/>
  <c r="N17"/>
  <c r="L17"/>
  <c r="Q17" s="1"/>
  <c r="I17"/>
  <c r="Q16"/>
  <c r="N16"/>
  <c r="L16"/>
  <c r="I16"/>
  <c r="N15"/>
  <c r="L15"/>
  <c r="I15"/>
  <c r="N14"/>
  <c r="L14"/>
  <c r="I14"/>
  <c r="N13"/>
  <c r="L13"/>
  <c r="I13"/>
  <c r="N12"/>
  <c r="L12"/>
  <c r="I12"/>
  <c r="Q12" s="1"/>
  <c r="N11"/>
  <c r="L11"/>
  <c r="I11"/>
  <c r="N10"/>
  <c r="L10"/>
  <c r="I10"/>
  <c r="N9"/>
  <c r="L9"/>
  <c r="I9"/>
  <c r="N8"/>
  <c r="L8"/>
  <c r="I8"/>
  <c r="Q8" s="1"/>
  <c r="N7"/>
  <c r="L7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N6"/>
  <c r="L6"/>
  <c r="I6"/>
  <c r="Q6" l="1"/>
  <c r="Q7"/>
  <c r="Q14"/>
  <c r="Q19"/>
  <c r="Q21"/>
  <c r="Q30"/>
  <c r="Q33"/>
  <c r="Q35"/>
  <c r="Q46"/>
  <c r="Q52"/>
  <c r="Q63"/>
  <c r="Q10"/>
  <c r="Q13"/>
  <c r="Q15"/>
  <c r="Q26"/>
  <c r="Q29"/>
  <c r="Q31"/>
  <c r="Q42"/>
  <c r="Q45"/>
  <c r="Q47"/>
  <c r="Q54"/>
  <c r="Q55"/>
  <c r="Q58"/>
  <c r="Q65"/>
  <c r="Q9"/>
  <c r="Q11"/>
  <c r="Q22"/>
  <c r="Q25"/>
  <c r="Q27"/>
  <c r="Q38"/>
  <c r="Q41"/>
  <c r="Q43"/>
  <c r="Q50"/>
  <c r="Q51"/>
  <c r="Q59"/>
</calcChain>
</file>

<file path=xl/sharedStrings.xml><?xml version="1.0" encoding="utf-8"?>
<sst xmlns="http://schemas.openxmlformats.org/spreadsheetml/2006/main" count="265" uniqueCount="200">
  <si>
    <t>SR. NO.</t>
  </si>
  <si>
    <t>AP.#</t>
  </si>
  <si>
    <t>NAME</t>
  </si>
  <si>
    <t>FNAME</t>
  </si>
  <si>
    <t>DOB</t>
  </si>
  <si>
    <t>UNI</t>
  </si>
  <si>
    <t>MATRIC</t>
  </si>
  <si>
    <t>OBT#</t>
  </si>
  <si>
    <t>MATRIC 30%</t>
  </si>
  <si>
    <t>Fsc</t>
  </si>
  <si>
    <t>FSC30%</t>
  </si>
  <si>
    <t>BSc</t>
  </si>
  <si>
    <t>(BSC+HQ)40%</t>
  </si>
  <si>
    <t>YEAR</t>
  </si>
  <si>
    <t>HQ</t>
  </si>
  <si>
    <t>MERIT</t>
  </si>
  <si>
    <t xml:space="preserve">SHAHID ABBAS </t>
  </si>
  <si>
    <t xml:space="preserve">NAZAR HUSSAIN </t>
  </si>
  <si>
    <t>26.12.94</t>
  </si>
  <si>
    <t>UOS</t>
  </si>
  <si>
    <t xml:space="preserve">QUANITA QUASIM </t>
  </si>
  <si>
    <t xml:space="preserve">MUHAMMAD QUASIM KHAWAJA </t>
  </si>
  <si>
    <t>06.06.94</t>
  </si>
  <si>
    <t>BZU</t>
  </si>
  <si>
    <t xml:space="preserve">MUHAMMAD ISHAQ </t>
  </si>
  <si>
    <t xml:space="preserve">MUHAMMAD NAWAZ </t>
  </si>
  <si>
    <t>01.02.93</t>
  </si>
  <si>
    <t xml:space="preserve">BZU </t>
  </si>
  <si>
    <t xml:space="preserve">QURAT UL AIN </t>
  </si>
  <si>
    <t xml:space="preserve">MUHAMMAD QAISAR </t>
  </si>
  <si>
    <t>22.09.95</t>
  </si>
  <si>
    <t xml:space="preserve">AMMARA KHAN </t>
  </si>
  <si>
    <t xml:space="preserve">SHAMSHER HUSSAIN KHAN </t>
  </si>
  <si>
    <t>21.09.92</t>
  </si>
  <si>
    <t xml:space="preserve">SAIMA BOOTA </t>
  </si>
  <si>
    <t xml:space="preserve">MUHAMMAD BOOTA </t>
  </si>
  <si>
    <t>04.02.91</t>
  </si>
  <si>
    <t xml:space="preserve">MUHAMMAD WAQAS AMIR </t>
  </si>
  <si>
    <t>ZULFIQAR ALI</t>
  </si>
  <si>
    <t>16.01.93</t>
  </si>
  <si>
    <t xml:space="preserve">MUHAMMAD MOHSAN SHAHZAD </t>
  </si>
  <si>
    <t xml:space="preserve">ABDUL RASHID </t>
  </si>
  <si>
    <t>18.03.92</t>
  </si>
  <si>
    <t xml:space="preserve">ISHTIAQ AHMAD </t>
  </si>
  <si>
    <t xml:space="preserve">MUNIR AHMAD </t>
  </si>
  <si>
    <t>12.06.93</t>
  </si>
  <si>
    <t xml:space="preserve">NAVEED AKHTAR </t>
  </si>
  <si>
    <t xml:space="preserve">HABIB ABUBAKAR </t>
  </si>
  <si>
    <t>19.02.94</t>
  </si>
  <si>
    <t xml:space="preserve">HAFIZ MUHAMMAD FAROOQ </t>
  </si>
  <si>
    <t xml:space="preserve">RAFIQUE AHMAD </t>
  </si>
  <si>
    <t>26.06.93</t>
  </si>
  <si>
    <t>IUB</t>
  </si>
  <si>
    <t xml:space="preserve">SAIFULLAH </t>
  </si>
  <si>
    <t xml:space="preserve">ABDULLAH </t>
  </si>
  <si>
    <t>13.04.93</t>
  </si>
  <si>
    <t xml:space="preserve">IRAM JAMEEL </t>
  </si>
  <si>
    <t xml:space="preserve">MUHAMMAD JAMEEL </t>
  </si>
  <si>
    <t>07.01.92</t>
  </si>
  <si>
    <t xml:space="preserve">KHALIDA BASHIR </t>
  </si>
  <si>
    <t xml:space="preserve">BASHIR AHMAD </t>
  </si>
  <si>
    <t>08.03.95</t>
  </si>
  <si>
    <t xml:space="preserve">UZMA AKRAM </t>
  </si>
  <si>
    <t xml:space="preserve">MUHAMAD AKRAM </t>
  </si>
  <si>
    <t>24.06.96</t>
  </si>
  <si>
    <t xml:space="preserve">MUHAMMAD AKMAL </t>
  </si>
  <si>
    <t xml:space="preserve">ALAH DAD </t>
  </si>
  <si>
    <t>15.06.94</t>
  </si>
  <si>
    <t xml:space="preserve">SANAULLAH </t>
  </si>
  <si>
    <t xml:space="preserve">ABDUL GHAFOOR </t>
  </si>
  <si>
    <t>15.03.94</t>
  </si>
  <si>
    <t xml:space="preserve">KAINAT RAO </t>
  </si>
  <si>
    <t xml:space="preserve">RAO SHAMSHAD ALI </t>
  </si>
  <si>
    <t>13.03.94</t>
  </si>
  <si>
    <t>RABIA AZIZ</t>
  </si>
  <si>
    <t>ABDUL AZIZ</t>
  </si>
  <si>
    <t>10.12.95</t>
  </si>
  <si>
    <t xml:space="preserve">MEHNAZ KOUSAR </t>
  </si>
  <si>
    <t xml:space="preserve">ALLAH DITTA </t>
  </si>
  <si>
    <t>02.02.95</t>
  </si>
  <si>
    <t xml:space="preserve">NOREEN ASLAM </t>
  </si>
  <si>
    <t xml:space="preserve">MUHAMMAD ASLAM </t>
  </si>
  <si>
    <t>02.02.94</t>
  </si>
  <si>
    <t xml:space="preserve">VARDAH AFZAL </t>
  </si>
  <si>
    <t xml:space="preserve">MUHAMMAD AFZAL </t>
  </si>
  <si>
    <t>02.09.94</t>
  </si>
  <si>
    <t xml:space="preserve">UJALA SADIQ </t>
  </si>
  <si>
    <t xml:space="preserve">MUHAMMAD SADIQ </t>
  </si>
  <si>
    <t>23.04.94</t>
  </si>
  <si>
    <t xml:space="preserve">HAFIZ MUHAMMAD AMIR GHAFFAR </t>
  </si>
  <si>
    <t xml:space="preserve">MUHAMMAD GHAFFAR </t>
  </si>
  <si>
    <t>02.03.94</t>
  </si>
  <si>
    <t xml:space="preserve">GHULAM SHABIR </t>
  </si>
  <si>
    <t xml:space="preserve">MUNEER AHMAD </t>
  </si>
  <si>
    <t>11.03.96</t>
  </si>
  <si>
    <t xml:space="preserve">AEMAN AFTAB </t>
  </si>
  <si>
    <t xml:space="preserve">SHEIKH AFTAB </t>
  </si>
  <si>
    <t>18.01.95</t>
  </si>
  <si>
    <t xml:space="preserve">HAFSA FIRDOUS </t>
  </si>
  <si>
    <t xml:space="preserve">FAROOQ AHMAD </t>
  </si>
  <si>
    <t>08.11.93</t>
  </si>
  <si>
    <t xml:space="preserve">SAMEE ULLAH </t>
  </si>
  <si>
    <t xml:space="preserve">MUHAMMAD SHAFEE </t>
  </si>
  <si>
    <t>01.01.96</t>
  </si>
  <si>
    <t xml:space="preserve">MUHAMMAD HAMAD ISHFAQ </t>
  </si>
  <si>
    <t xml:space="preserve">MUHAMMAD ISHFAQ </t>
  </si>
  <si>
    <t>02.04.95</t>
  </si>
  <si>
    <t xml:space="preserve">MUHAMMAD EJAZ </t>
  </si>
  <si>
    <t xml:space="preserve">MUHAMMAD IQBAL </t>
  </si>
  <si>
    <t>02.02.93</t>
  </si>
  <si>
    <t>KAREEM BUKHSH</t>
  </si>
  <si>
    <t>01.06.91</t>
  </si>
  <si>
    <t xml:space="preserve">NAILA MULAZIM </t>
  </si>
  <si>
    <t xml:space="preserve">MULAZIM HUSSAIN </t>
  </si>
  <si>
    <t>12.04.93</t>
  </si>
  <si>
    <t xml:space="preserve">MUHAMMAD SHAKEEL </t>
  </si>
  <si>
    <t xml:space="preserve">MUHAMMAD ASHRAF </t>
  </si>
  <si>
    <t>24.10.93</t>
  </si>
  <si>
    <t>PUL</t>
  </si>
  <si>
    <t xml:space="preserve">NUZHAT ATTA </t>
  </si>
  <si>
    <t xml:space="preserve">ATTA MUHAMMAD </t>
  </si>
  <si>
    <t>10.09.94</t>
  </si>
  <si>
    <t xml:space="preserve">KHADIJA SATTAR </t>
  </si>
  <si>
    <t>ABDUL SATTAR</t>
  </si>
  <si>
    <t>15.08.95</t>
  </si>
  <si>
    <t xml:space="preserve">KHIZAR ABBAS </t>
  </si>
  <si>
    <t>15.03.95</t>
  </si>
  <si>
    <t xml:space="preserve">MUHAMMAD SHAHID FARID </t>
  </si>
  <si>
    <t xml:space="preserve">RASHID AHMED </t>
  </si>
  <si>
    <t>23.11.95</t>
  </si>
  <si>
    <t xml:space="preserve">MUHAMMAD USAID SULTAN </t>
  </si>
  <si>
    <t xml:space="preserve">MUHAMMAD HASIM </t>
  </si>
  <si>
    <t>02.09.95</t>
  </si>
  <si>
    <t xml:space="preserve">IQRA BATOOL </t>
  </si>
  <si>
    <t xml:space="preserve">ABDUL RAZZAQ </t>
  </si>
  <si>
    <t>26.02.94</t>
  </si>
  <si>
    <t xml:space="preserve">HUMAIRA REHMAN </t>
  </si>
  <si>
    <t xml:space="preserve">ABDUL REHMAN </t>
  </si>
  <si>
    <t>16.03.93</t>
  </si>
  <si>
    <t xml:space="preserve">MOZAMMAL IQBAL </t>
  </si>
  <si>
    <t>20.09.96</t>
  </si>
  <si>
    <t xml:space="preserve">QAZI MUHAMMAD SHAKEEL </t>
  </si>
  <si>
    <t xml:space="preserve">MUHAMMAD RAMZAN </t>
  </si>
  <si>
    <t>03.02.96</t>
  </si>
  <si>
    <t xml:space="preserve">KHADIJA SHABIR </t>
  </si>
  <si>
    <t xml:space="preserve">SHABIR AHMAD </t>
  </si>
  <si>
    <t>27.11.95</t>
  </si>
  <si>
    <t xml:space="preserve">UMER RAZA </t>
  </si>
  <si>
    <t>29.03.95</t>
  </si>
  <si>
    <t xml:space="preserve">KHUZAIMA WASEEM </t>
  </si>
  <si>
    <t>MUHAMMAD WASEEM</t>
  </si>
  <si>
    <t>23.05.94</t>
  </si>
  <si>
    <t xml:space="preserve">NASIM BANO </t>
  </si>
  <si>
    <t xml:space="preserve">NIAMAT ALI </t>
  </si>
  <si>
    <t xml:space="preserve">SAJID RAMZAN </t>
  </si>
  <si>
    <t>14.10.88</t>
  </si>
  <si>
    <t>SAIRA SULAMAN</t>
  </si>
  <si>
    <t xml:space="preserve">MUHAMMAD SULAMAN </t>
  </si>
  <si>
    <t>07.06.96</t>
  </si>
  <si>
    <t xml:space="preserve">MAHAM AZAM </t>
  </si>
  <si>
    <t xml:space="preserve">MUHAMMAD AZAM </t>
  </si>
  <si>
    <t>29.03.94</t>
  </si>
  <si>
    <t xml:space="preserve">MUHAMMAD USMAN </t>
  </si>
  <si>
    <t xml:space="preserve">RUB NAWAZ </t>
  </si>
  <si>
    <t>30.06.93</t>
  </si>
  <si>
    <t xml:space="preserve">SANAM SHEHZADI </t>
  </si>
  <si>
    <t>08.10.94</t>
  </si>
  <si>
    <t xml:space="preserve">MUHAMMAD ADNAN  </t>
  </si>
  <si>
    <t>ELAHI BAKHSH</t>
  </si>
  <si>
    <t>08.05.94</t>
  </si>
  <si>
    <t>MUHAMMAD ASHRAF REHMANI</t>
  </si>
  <si>
    <t>FAQEER MUHAMMAD REHMANI</t>
  </si>
  <si>
    <t>14.04.93</t>
  </si>
  <si>
    <t xml:space="preserve">AMBER NAZ </t>
  </si>
  <si>
    <t xml:space="preserve">MUHAMMAD SAEED </t>
  </si>
  <si>
    <t>18.06.93</t>
  </si>
  <si>
    <t xml:space="preserve">FAIZA RIAZ </t>
  </si>
  <si>
    <t xml:space="preserve">MUHAMMAD RIAZ </t>
  </si>
  <si>
    <t>09.09.95</t>
  </si>
  <si>
    <t xml:space="preserve">FIZZA MUNIR </t>
  </si>
  <si>
    <t xml:space="preserve">MUHAMMAD MUNIR SHAHID </t>
  </si>
  <si>
    <t>07.07.93</t>
  </si>
  <si>
    <t xml:space="preserve">MUHAMMAD SHABBIR  </t>
  </si>
  <si>
    <t xml:space="preserve">SYED ASRAR JAVED </t>
  </si>
  <si>
    <t>12.03.95</t>
  </si>
  <si>
    <t xml:space="preserve">RANA MUNAWAR KHAN </t>
  </si>
  <si>
    <t>24.07.95</t>
  </si>
  <si>
    <t>02.11.93</t>
  </si>
  <si>
    <t xml:space="preserve">RAMSHA NAZLI </t>
  </si>
  <si>
    <t xml:space="preserve">SYEDA AREESHA ZAHRA </t>
  </si>
  <si>
    <t xml:space="preserve">TAUSEEF MUNAWAR </t>
  </si>
  <si>
    <t xml:space="preserve">MUHAMMAD ARSLAN ASLAM </t>
  </si>
  <si>
    <t xml:space="preserve">CENTER FOR ADVANCED STUDIES  IN PURE AND APPLIED MATHEMATICS </t>
  </si>
  <si>
    <t>BAHAUDDIN ZAKARIYA UNIVERSITY MULTAN</t>
  </si>
  <si>
    <t>FIRST MERIT LIST* MSC MORNING 10-10-2014</t>
  </si>
  <si>
    <t xml:space="preserve">*This is a provisional list subject to any change, if error/omission is detected later on. </t>
  </si>
  <si>
    <t>**MERIT=30% OF (MATRIC MARKS(OUT OF 1050)+FSC MARKS(OUT OF 1100))+ 40% OF (BSC MARKS(OUT OF 800)+HAFIZ-E-QURAN)</t>
  </si>
  <si>
    <t>Last date for payment of dues is 13.10.2014.</t>
  </si>
  <si>
    <t xml:space="preserve">      Dr. Nusrat Yasmin            Dr. Muhammad Ashraf                  Dr.Imran Javaid                               Dr. Usman Ali     Dr. Amjad Ali    Mr. Shahzad Ahmad</t>
  </si>
  <si>
    <t xml:space="preserve">      (Director CASPAM)      Member, Admission Committee    Secretary, Admission Committee              (Members, Admission Committee)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</si>
</sst>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;[Red]0.000"/>
    <numFmt numFmtId="166" formatCode="0;[Red]0"/>
    <numFmt numFmtId="167" formatCode="[$-409]d\-mmm\-yy;@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167" fontId="0" fillId="0" borderId="1" xfId="0" applyNumberFormat="1" applyBorder="1"/>
    <xf numFmtId="0" fontId="2" fillId="0" borderId="1" xfId="0" applyFont="1" applyFill="1" applyBorder="1"/>
    <xf numFmtId="49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/>
    <xf numFmtId="0" fontId="2" fillId="0" borderId="1" xfId="0" applyFont="1" applyBorder="1"/>
    <xf numFmtId="0" fontId="0" fillId="0" borderId="2" xfId="0" applyBorder="1"/>
    <xf numFmtId="49" fontId="0" fillId="0" borderId="0" xfId="0" applyNumberFormat="1" applyAlignment="1">
      <alignment horizontal="center"/>
    </xf>
    <xf numFmtId="167" fontId="0" fillId="0" borderId="2" xfId="0" applyNumberFormat="1" applyBorder="1"/>
    <xf numFmtId="166" fontId="2" fillId="0" borderId="0" xfId="0" applyNumberFormat="1" applyFont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workbookViewId="0">
      <selection activeCell="C77" sqref="C77"/>
    </sheetView>
  </sheetViews>
  <sheetFormatPr defaultRowHeight="15"/>
  <cols>
    <col min="1" max="1" width="7.42578125" customWidth="1"/>
    <col min="2" max="2" width="6.5703125" customWidth="1"/>
    <col min="3" max="3" width="27" customWidth="1"/>
    <col min="4" max="4" width="30.7109375" customWidth="1"/>
    <col min="6" max="8" width="0" hidden="1" customWidth="1"/>
    <col min="9" max="9" width="11.7109375" customWidth="1"/>
    <col min="10" max="11" width="0" hidden="1" customWidth="1"/>
    <col min="12" max="12" width="11.140625" customWidth="1"/>
    <col min="13" max="13" width="0" hidden="1" customWidth="1"/>
    <col min="14" max="14" width="12.85546875" customWidth="1"/>
    <col min="15" max="16" width="0" hidden="1" customWidth="1"/>
  </cols>
  <sheetData>
    <row r="1" spans="1:17">
      <c r="A1" s="25" t="s">
        <v>192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>
      <c r="A2" s="25" t="s">
        <v>193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>
      <c r="A3" s="25" t="s">
        <v>194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7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>
      <c r="A5" s="2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7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</row>
    <row r="6" spans="1:17">
      <c r="A6" s="15">
        <v>1</v>
      </c>
      <c r="B6" s="4">
        <v>535</v>
      </c>
      <c r="C6" s="5" t="s">
        <v>16</v>
      </c>
      <c r="D6" s="5" t="s">
        <v>17</v>
      </c>
      <c r="E6" s="6" t="s">
        <v>18</v>
      </c>
      <c r="F6" s="5" t="s">
        <v>19</v>
      </c>
      <c r="G6" s="4">
        <v>990</v>
      </c>
      <c r="H6" s="4">
        <v>1050</v>
      </c>
      <c r="I6" s="7">
        <f t="shared" ref="I6:I37" si="0">(G6/H6*1050)*0.3</f>
        <v>297</v>
      </c>
      <c r="J6" s="4">
        <v>931</v>
      </c>
      <c r="K6" s="4">
        <v>1100</v>
      </c>
      <c r="L6" s="8">
        <f t="shared" ref="L6:L37" si="1">(J6/K6*1100)*0.3</f>
        <v>279.3</v>
      </c>
      <c r="M6" s="4">
        <v>615</v>
      </c>
      <c r="N6" s="8">
        <f t="shared" ref="N6:N37" si="2">(M6+P6)*0.4</f>
        <v>246</v>
      </c>
      <c r="O6" s="4">
        <v>2014</v>
      </c>
      <c r="P6" s="4">
        <v>0</v>
      </c>
      <c r="Q6" s="8">
        <f t="shared" ref="Q6:Q37" si="3">(I6+L6+N6)</f>
        <v>822.3</v>
      </c>
    </row>
    <row r="7" spans="1:17">
      <c r="A7" s="15">
        <f>A6+1</f>
        <v>2</v>
      </c>
      <c r="B7" s="4">
        <v>586</v>
      </c>
      <c r="C7" s="5" t="s">
        <v>20</v>
      </c>
      <c r="D7" s="5" t="s">
        <v>21</v>
      </c>
      <c r="E7" s="6" t="s">
        <v>22</v>
      </c>
      <c r="F7" s="5" t="s">
        <v>23</v>
      </c>
      <c r="G7" s="4">
        <v>737</v>
      </c>
      <c r="H7" s="4">
        <v>900</v>
      </c>
      <c r="I7" s="7">
        <f t="shared" si="0"/>
        <v>257.95</v>
      </c>
      <c r="J7" s="4">
        <v>976</v>
      </c>
      <c r="K7" s="4">
        <v>1100</v>
      </c>
      <c r="L7" s="8">
        <f t="shared" si="1"/>
        <v>292.8</v>
      </c>
      <c r="M7" s="4">
        <v>662</v>
      </c>
      <c r="N7" s="8">
        <f t="shared" si="2"/>
        <v>264.8</v>
      </c>
      <c r="O7" s="4">
        <v>2014</v>
      </c>
      <c r="P7" s="4">
        <v>0</v>
      </c>
      <c r="Q7" s="8">
        <f t="shared" si="3"/>
        <v>815.55</v>
      </c>
    </row>
    <row r="8" spans="1:17">
      <c r="A8" s="15">
        <f t="shared" ref="A8:A65" si="4">A7+1</f>
        <v>3</v>
      </c>
      <c r="B8" s="9">
        <v>320</v>
      </c>
      <c r="C8" s="10" t="s">
        <v>24</v>
      </c>
      <c r="D8" s="10" t="s">
        <v>25</v>
      </c>
      <c r="E8" s="6" t="s">
        <v>26</v>
      </c>
      <c r="F8" s="11" t="s">
        <v>27</v>
      </c>
      <c r="G8" s="9">
        <v>914</v>
      </c>
      <c r="H8" s="9">
        <v>1050</v>
      </c>
      <c r="I8" s="7">
        <f t="shared" si="0"/>
        <v>274.2</v>
      </c>
      <c r="J8" s="9">
        <v>942</v>
      </c>
      <c r="K8" s="9">
        <v>1100</v>
      </c>
      <c r="L8" s="8">
        <f t="shared" si="1"/>
        <v>282.59999999999997</v>
      </c>
      <c r="M8" s="9">
        <v>643</v>
      </c>
      <c r="N8" s="8">
        <f t="shared" si="2"/>
        <v>257.2</v>
      </c>
      <c r="O8" s="9">
        <v>2014</v>
      </c>
      <c r="P8" s="9">
        <v>0</v>
      </c>
      <c r="Q8" s="8">
        <f t="shared" si="3"/>
        <v>814</v>
      </c>
    </row>
    <row r="9" spans="1:17">
      <c r="A9" s="15">
        <f t="shared" si="4"/>
        <v>4</v>
      </c>
      <c r="B9" s="9">
        <v>384</v>
      </c>
      <c r="C9" s="5" t="s">
        <v>28</v>
      </c>
      <c r="D9" s="5" t="s">
        <v>29</v>
      </c>
      <c r="E9" s="6" t="s">
        <v>30</v>
      </c>
      <c r="F9" s="11" t="s">
        <v>27</v>
      </c>
      <c r="G9" s="9">
        <v>967</v>
      </c>
      <c r="H9" s="9">
        <v>1050</v>
      </c>
      <c r="I9" s="7">
        <f t="shared" si="0"/>
        <v>290.09999999999997</v>
      </c>
      <c r="J9" s="9">
        <v>936</v>
      </c>
      <c r="K9" s="9">
        <v>1100</v>
      </c>
      <c r="L9" s="8">
        <f t="shared" si="1"/>
        <v>280.8</v>
      </c>
      <c r="M9" s="9">
        <v>604</v>
      </c>
      <c r="N9" s="8">
        <f t="shared" si="2"/>
        <v>241.60000000000002</v>
      </c>
      <c r="O9" s="9">
        <v>2014</v>
      </c>
      <c r="P9" s="9">
        <v>0</v>
      </c>
      <c r="Q9" s="8">
        <f t="shared" si="3"/>
        <v>812.5</v>
      </c>
    </row>
    <row r="10" spans="1:17">
      <c r="A10" s="15">
        <f t="shared" si="4"/>
        <v>5</v>
      </c>
      <c r="B10" s="9">
        <v>277</v>
      </c>
      <c r="C10" s="10" t="s">
        <v>31</v>
      </c>
      <c r="D10" s="10" t="s">
        <v>32</v>
      </c>
      <c r="E10" s="6" t="s">
        <v>33</v>
      </c>
      <c r="F10" s="11" t="s">
        <v>27</v>
      </c>
      <c r="G10" s="9">
        <v>930</v>
      </c>
      <c r="H10" s="9">
        <v>1050</v>
      </c>
      <c r="I10" s="7">
        <f t="shared" si="0"/>
        <v>279</v>
      </c>
      <c r="J10" s="9">
        <v>926</v>
      </c>
      <c r="K10" s="9">
        <v>1100</v>
      </c>
      <c r="L10" s="8">
        <f t="shared" si="1"/>
        <v>277.8</v>
      </c>
      <c r="M10" s="9">
        <v>619</v>
      </c>
      <c r="N10" s="8">
        <f t="shared" si="2"/>
        <v>247.60000000000002</v>
      </c>
      <c r="O10" s="9">
        <v>2014</v>
      </c>
      <c r="P10" s="9">
        <v>0</v>
      </c>
      <c r="Q10" s="8">
        <f t="shared" si="3"/>
        <v>804.4</v>
      </c>
    </row>
    <row r="11" spans="1:17">
      <c r="A11" s="15">
        <f t="shared" si="4"/>
        <v>6</v>
      </c>
      <c r="B11" s="4">
        <v>726</v>
      </c>
      <c r="C11" s="5" t="s">
        <v>34</v>
      </c>
      <c r="D11" s="5" t="s">
        <v>35</v>
      </c>
      <c r="E11" s="6" t="s">
        <v>36</v>
      </c>
      <c r="F11" s="5" t="s">
        <v>23</v>
      </c>
      <c r="G11" s="4">
        <v>948</v>
      </c>
      <c r="H11" s="4">
        <v>1050</v>
      </c>
      <c r="I11" s="7">
        <f t="shared" si="0"/>
        <v>284.39999999999998</v>
      </c>
      <c r="J11" s="4">
        <v>967</v>
      </c>
      <c r="K11" s="4">
        <v>1100</v>
      </c>
      <c r="L11" s="8">
        <f t="shared" si="1"/>
        <v>290.10000000000002</v>
      </c>
      <c r="M11" s="4">
        <v>573</v>
      </c>
      <c r="N11" s="8">
        <f t="shared" si="2"/>
        <v>229.20000000000002</v>
      </c>
      <c r="O11" s="4">
        <v>2014</v>
      </c>
      <c r="P11" s="4">
        <v>0</v>
      </c>
      <c r="Q11" s="8">
        <f t="shared" si="3"/>
        <v>803.7</v>
      </c>
    </row>
    <row r="12" spans="1:17">
      <c r="A12" s="15">
        <f t="shared" si="4"/>
        <v>7</v>
      </c>
      <c r="B12" s="9">
        <v>358</v>
      </c>
      <c r="C12" s="5" t="s">
        <v>37</v>
      </c>
      <c r="D12" s="5" t="s">
        <v>38</v>
      </c>
      <c r="E12" s="6" t="s">
        <v>39</v>
      </c>
      <c r="F12" s="11" t="s">
        <v>27</v>
      </c>
      <c r="G12" s="9">
        <v>969</v>
      </c>
      <c r="H12" s="9">
        <v>1050</v>
      </c>
      <c r="I12" s="7">
        <f t="shared" si="0"/>
        <v>290.7</v>
      </c>
      <c r="J12" s="9">
        <v>898</v>
      </c>
      <c r="K12" s="9">
        <v>1100</v>
      </c>
      <c r="L12" s="8">
        <f t="shared" si="1"/>
        <v>269.39999999999998</v>
      </c>
      <c r="M12" s="9">
        <v>586</v>
      </c>
      <c r="N12" s="8">
        <f t="shared" si="2"/>
        <v>242.4</v>
      </c>
      <c r="O12" s="9">
        <v>2014</v>
      </c>
      <c r="P12" s="9">
        <v>20</v>
      </c>
      <c r="Q12" s="8">
        <f t="shared" si="3"/>
        <v>802.49999999999989</v>
      </c>
    </row>
    <row r="13" spans="1:17">
      <c r="A13" s="15">
        <f t="shared" si="4"/>
        <v>8</v>
      </c>
      <c r="B13" s="9">
        <v>326</v>
      </c>
      <c r="C13" s="10" t="s">
        <v>40</v>
      </c>
      <c r="D13" s="10" t="s">
        <v>41</v>
      </c>
      <c r="E13" s="6" t="s">
        <v>42</v>
      </c>
      <c r="F13" s="11" t="s">
        <v>27</v>
      </c>
      <c r="G13" s="9">
        <v>759</v>
      </c>
      <c r="H13" s="9">
        <v>850</v>
      </c>
      <c r="I13" s="7">
        <f t="shared" si="0"/>
        <v>281.27647058823527</v>
      </c>
      <c r="J13" s="9">
        <v>963</v>
      </c>
      <c r="K13" s="9">
        <v>1100</v>
      </c>
      <c r="L13" s="8">
        <f t="shared" si="1"/>
        <v>288.89999999999998</v>
      </c>
      <c r="M13" s="9">
        <v>580</v>
      </c>
      <c r="N13" s="8">
        <f t="shared" si="2"/>
        <v>232</v>
      </c>
      <c r="O13" s="9">
        <v>2014</v>
      </c>
      <c r="P13" s="9">
        <v>0</v>
      </c>
      <c r="Q13" s="8">
        <f t="shared" si="3"/>
        <v>802.17647058823525</v>
      </c>
    </row>
    <row r="14" spans="1:17">
      <c r="A14" s="15">
        <f t="shared" si="4"/>
        <v>9</v>
      </c>
      <c r="B14" s="9">
        <v>120</v>
      </c>
      <c r="C14" s="12" t="s">
        <v>43</v>
      </c>
      <c r="D14" s="12" t="s">
        <v>44</v>
      </c>
      <c r="E14" s="13" t="s">
        <v>45</v>
      </c>
      <c r="F14" s="14" t="s">
        <v>27</v>
      </c>
      <c r="G14" s="9">
        <v>966</v>
      </c>
      <c r="H14" s="9">
        <v>1050</v>
      </c>
      <c r="I14" s="7">
        <f t="shared" si="0"/>
        <v>289.8</v>
      </c>
      <c r="J14" s="9">
        <v>909</v>
      </c>
      <c r="K14" s="9">
        <v>1100</v>
      </c>
      <c r="L14" s="8">
        <f t="shared" si="1"/>
        <v>272.7</v>
      </c>
      <c r="M14" s="9">
        <v>596</v>
      </c>
      <c r="N14" s="8">
        <f t="shared" si="2"/>
        <v>238.4</v>
      </c>
      <c r="O14" s="9">
        <v>2014</v>
      </c>
      <c r="P14" s="9">
        <v>0</v>
      </c>
      <c r="Q14" s="8">
        <f t="shared" si="3"/>
        <v>800.9</v>
      </c>
    </row>
    <row r="15" spans="1:17">
      <c r="A15" s="15">
        <f t="shared" si="4"/>
        <v>10</v>
      </c>
      <c r="B15" s="9">
        <v>212</v>
      </c>
      <c r="C15" s="10" t="s">
        <v>46</v>
      </c>
      <c r="D15" s="10" t="s">
        <v>47</v>
      </c>
      <c r="E15" s="6" t="s">
        <v>48</v>
      </c>
      <c r="F15" s="11" t="s">
        <v>27</v>
      </c>
      <c r="G15" s="9">
        <v>944</v>
      </c>
      <c r="H15" s="9">
        <v>1050</v>
      </c>
      <c r="I15" s="7">
        <f t="shared" si="0"/>
        <v>283.2</v>
      </c>
      <c r="J15" s="9">
        <v>898</v>
      </c>
      <c r="K15" s="9">
        <v>1100</v>
      </c>
      <c r="L15" s="8">
        <f t="shared" si="1"/>
        <v>269.39999999999998</v>
      </c>
      <c r="M15" s="9">
        <v>620</v>
      </c>
      <c r="N15" s="8">
        <f t="shared" si="2"/>
        <v>248</v>
      </c>
      <c r="O15" s="9">
        <v>2014</v>
      </c>
      <c r="P15" s="9">
        <v>0</v>
      </c>
      <c r="Q15" s="8">
        <f t="shared" si="3"/>
        <v>800.59999999999991</v>
      </c>
    </row>
    <row r="16" spans="1:17">
      <c r="A16" s="15">
        <f t="shared" si="4"/>
        <v>11</v>
      </c>
      <c r="B16" s="4">
        <v>926</v>
      </c>
      <c r="C16" s="5" t="s">
        <v>49</v>
      </c>
      <c r="D16" s="5" t="s">
        <v>50</v>
      </c>
      <c r="E16" s="6" t="s">
        <v>51</v>
      </c>
      <c r="F16" s="5" t="s">
        <v>52</v>
      </c>
      <c r="G16" s="4">
        <v>937</v>
      </c>
      <c r="H16" s="4">
        <v>1050</v>
      </c>
      <c r="I16" s="7">
        <f t="shared" si="0"/>
        <v>281.09999999999997</v>
      </c>
      <c r="J16" s="4">
        <v>823</v>
      </c>
      <c r="K16" s="4">
        <v>1100</v>
      </c>
      <c r="L16" s="8">
        <f t="shared" si="1"/>
        <v>246.89999999999998</v>
      </c>
      <c r="M16" s="4">
        <v>656</v>
      </c>
      <c r="N16" s="8">
        <f t="shared" si="2"/>
        <v>270.40000000000003</v>
      </c>
      <c r="O16" s="4">
        <v>2014</v>
      </c>
      <c r="P16" s="4">
        <v>20</v>
      </c>
      <c r="Q16" s="8">
        <f t="shared" si="3"/>
        <v>798.40000000000009</v>
      </c>
    </row>
    <row r="17" spans="1:17">
      <c r="A17" s="15">
        <f t="shared" si="4"/>
        <v>12</v>
      </c>
      <c r="B17" s="4">
        <v>1088</v>
      </c>
      <c r="C17" s="5" t="s">
        <v>53</v>
      </c>
      <c r="D17" s="5" t="s">
        <v>54</v>
      </c>
      <c r="E17" s="6" t="s">
        <v>55</v>
      </c>
      <c r="F17" s="5" t="s">
        <v>23</v>
      </c>
      <c r="G17" s="4">
        <v>939</v>
      </c>
      <c r="H17" s="4">
        <v>1050</v>
      </c>
      <c r="I17" s="7">
        <f t="shared" si="0"/>
        <v>281.7</v>
      </c>
      <c r="J17" s="4">
        <v>2959</v>
      </c>
      <c r="K17" s="4">
        <v>3550</v>
      </c>
      <c r="L17" s="8">
        <f t="shared" si="1"/>
        <v>275.0619718309859</v>
      </c>
      <c r="M17" s="4">
        <v>603</v>
      </c>
      <c r="N17" s="8">
        <f t="shared" si="2"/>
        <v>241.20000000000002</v>
      </c>
      <c r="O17" s="4">
        <v>2014</v>
      </c>
      <c r="P17" s="4">
        <v>0</v>
      </c>
      <c r="Q17" s="8">
        <f t="shared" si="3"/>
        <v>797.96197183098593</v>
      </c>
    </row>
    <row r="18" spans="1:17">
      <c r="A18" s="15">
        <f t="shared" si="4"/>
        <v>13</v>
      </c>
      <c r="B18" s="4">
        <v>591</v>
      </c>
      <c r="C18" s="5" t="s">
        <v>56</v>
      </c>
      <c r="D18" s="5" t="s">
        <v>57</v>
      </c>
      <c r="E18" s="6" t="s">
        <v>58</v>
      </c>
      <c r="F18" s="5" t="s">
        <v>23</v>
      </c>
      <c r="G18" s="4">
        <v>738</v>
      </c>
      <c r="H18" s="4">
        <v>850</v>
      </c>
      <c r="I18" s="7">
        <f t="shared" si="0"/>
        <v>273.49411764705883</v>
      </c>
      <c r="J18" s="4">
        <v>914</v>
      </c>
      <c r="K18" s="4">
        <v>1100</v>
      </c>
      <c r="L18" s="8">
        <f t="shared" si="1"/>
        <v>274.2</v>
      </c>
      <c r="M18" s="4">
        <v>625</v>
      </c>
      <c r="N18" s="8">
        <f t="shared" si="2"/>
        <v>250</v>
      </c>
      <c r="O18" s="4">
        <v>2013</v>
      </c>
      <c r="P18" s="4">
        <v>0</v>
      </c>
      <c r="Q18" s="8">
        <f t="shared" si="3"/>
        <v>797.69411764705887</v>
      </c>
    </row>
    <row r="19" spans="1:17">
      <c r="A19" s="15">
        <f t="shared" si="4"/>
        <v>14</v>
      </c>
      <c r="B19" s="9">
        <v>19</v>
      </c>
      <c r="C19" s="5" t="s">
        <v>59</v>
      </c>
      <c r="D19" s="5" t="s">
        <v>60</v>
      </c>
      <c r="E19" s="6" t="s">
        <v>61</v>
      </c>
      <c r="F19" s="5" t="s">
        <v>27</v>
      </c>
      <c r="G19" s="9">
        <v>936</v>
      </c>
      <c r="H19" s="9">
        <v>1050</v>
      </c>
      <c r="I19" s="7">
        <f t="shared" si="0"/>
        <v>280.8</v>
      </c>
      <c r="J19" s="9">
        <v>885</v>
      </c>
      <c r="K19" s="9">
        <v>1100</v>
      </c>
      <c r="L19" s="8">
        <f t="shared" si="1"/>
        <v>265.5</v>
      </c>
      <c r="M19" s="9">
        <v>628</v>
      </c>
      <c r="N19" s="8">
        <f t="shared" si="2"/>
        <v>251.20000000000002</v>
      </c>
      <c r="O19" s="9">
        <v>2014</v>
      </c>
      <c r="P19" s="9">
        <v>0</v>
      </c>
      <c r="Q19" s="8">
        <f t="shared" si="3"/>
        <v>797.5</v>
      </c>
    </row>
    <row r="20" spans="1:17">
      <c r="A20" s="15">
        <f t="shared" si="4"/>
        <v>15</v>
      </c>
      <c r="B20" s="4">
        <v>659</v>
      </c>
      <c r="C20" s="5" t="s">
        <v>62</v>
      </c>
      <c r="D20" s="5" t="s">
        <v>63</v>
      </c>
      <c r="E20" s="6" t="s">
        <v>64</v>
      </c>
      <c r="F20" s="5" t="s">
        <v>23</v>
      </c>
      <c r="G20" s="4">
        <v>960</v>
      </c>
      <c r="H20" s="4">
        <v>1050</v>
      </c>
      <c r="I20" s="7">
        <f t="shared" si="0"/>
        <v>288</v>
      </c>
      <c r="J20" s="4">
        <v>881</v>
      </c>
      <c r="K20" s="4">
        <v>1100</v>
      </c>
      <c r="L20" s="8">
        <f t="shared" si="1"/>
        <v>264.3</v>
      </c>
      <c r="M20" s="4">
        <v>611</v>
      </c>
      <c r="N20" s="8">
        <f t="shared" si="2"/>
        <v>244.4</v>
      </c>
      <c r="O20" s="4">
        <v>2014</v>
      </c>
      <c r="P20" s="4">
        <v>0</v>
      </c>
      <c r="Q20" s="8">
        <f t="shared" si="3"/>
        <v>796.69999999999993</v>
      </c>
    </row>
    <row r="21" spans="1:17">
      <c r="A21" s="15">
        <f t="shared" si="4"/>
        <v>16</v>
      </c>
      <c r="B21" s="9">
        <v>150</v>
      </c>
      <c r="C21" s="12" t="s">
        <v>65</v>
      </c>
      <c r="D21" s="12" t="s">
        <v>66</v>
      </c>
      <c r="E21" s="13" t="s">
        <v>67</v>
      </c>
      <c r="F21" s="14" t="s">
        <v>27</v>
      </c>
      <c r="G21" s="9">
        <v>951</v>
      </c>
      <c r="H21" s="9">
        <v>1050</v>
      </c>
      <c r="I21" s="7">
        <f t="shared" si="0"/>
        <v>285.3</v>
      </c>
      <c r="J21" s="9">
        <v>874</v>
      </c>
      <c r="K21" s="9">
        <v>1100</v>
      </c>
      <c r="L21" s="8">
        <f t="shared" si="1"/>
        <v>262.2</v>
      </c>
      <c r="M21" s="9">
        <v>616</v>
      </c>
      <c r="N21" s="8">
        <f t="shared" si="2"/>
        <v>246.4</v>
      </c>
      <c r="O21" s="9">
        <v>2014</v>
      </c>
      <c r="P21" s="9">
        <v>0</v>
      </c>
      <c r="Q21" s="8">
        <f t="shared" si="3"/>
        <v>793.9</v>
      </c>
    </row>
    <row r="22" spans="1:17">
      <c r="A22" s="15">
        <f t="shared" si="4"/>
        <v>17</v>
      </c>
      <c r="B22" s="9">
        <v>436</v>
      </c>
      <c r="C22" s="15" t="s">
        <v>68</v>
      </c>
      <c r="D22" s="15" t="s">
        <v>69</v>
      </c>
      <c r="E22" s="13" t="s">
        <v>70</v>
      </c>
      <c r="F22" s="15" t="s">
        <v>27</v>
      </c>
      <c r="G22" s="4">
        <v>934</v>
      </c>
      <c r="H22" s="4">
        <v>1050</v>
      </c>
      <c r="I22" s="7">
        <f t="shared" si="0"/>
        <v>280.2</v>
      </c>
      <c r="J22" s="4">
        <v>893</v>
      </c>
      <c r="K22" s="4">
        <v>1100</v>
      </c>
      <c r="L22" s="8">
        <f t="shared" si="1"/>
        <v>267.89999999999998</v>
      </c>
      <c r="M22" s="4">
        <v>610</v>
      </c>
      <c r="N22" s="8">
        <f t="shared" si="2"/>
        <v>244</v>
      </c>
      <c r="O22" s="4">
        <v>2014</v>
      </c>
      <c r="P22" s="9">
        <v>0</v>
      </c>
      <c r="Q22" s="8">
        <f t="shared" si="3"/>
        <v>792.09999999999991</v>
      </c>
    </row>
    <row r="23" spans="1:17">
      <c r="A23" s="15">
        <f t="shared" si="4"/>
        <v>18</v>
      </c>
      <c r="B23" s="4">
        <v>521</v>
      </c>
      <c r="C23" s="15" t="s">
        <v>71</v>
      </c>
      <c r="D23" s="15" t="s">
        <v>72</v>
      </c>
      <c r="E23" s="13" t="s">
        <v>73</v>
      </c>
      <c r="F23" s="15" t="s">
        <v>23</v>
      </c>
      <c r="G23" s="4">
        <v>901</v>
      </c>
      <c r="H23" s="4">
        <v>1050</v>
      </c>
      <c r="I23" s="7">
        <f t="shared" si="0"/>
        <v>270.3</v>
      </c>
      <c r="J23" s="4">
        <v>890</v>
      </c>
      <c r="K23" s="4">
        <v>1100</v>
      </c>
      <c r="L23" s="8">
        <f t="shared" si="1"/>
        <v>267</v>
      </c>
      <c r="M23" s="4">
        <v>625</v>
      </c>
      <c r="N23" s="8">
        <f t="shared" si="2"/>
        <v>250</v>
      </c>
      <c r="O23" s="4">
        <v>2014</v>
      </c>
      <c r="P23" s="4">
        <v>0</v>
      </c>
      <c r="Q23" s="8">
        <f t="shared" si="3"/>
        <v>787.3</v>
      </c>
    </row>
    <row r="24" spans="1:17">
      <c r="A24" s="15">
        <f t="shared" si="4"/>
        <v>19</v>
      </c>
      <c r="B24" s="4">
        <v>904</v>
      </c>
      <c r="C24" s="5" t="s">
        <v>74</v>
      </c>
      <c r="D24" s="5" t="s">
        <v>75</v>
      </c>
      <c r="E24" s="6" t="s">
        <v>76</v>
      </c>
      <c r="F24" s="5" t="s">
        <v>23</v>
      </c>
      <c r="G24" s="4">
        <v>921</v>
      </c>
      <c r="H24" s="4">
        <v>1050</v>
      </c>
      <c r="I24" s="7">
        <f t="shared" si="0"/>
        <v>276.3</v>
      </c>
      <c r="J24" s="4">
        <v>885</v>
      </c>
      <c r="K24" s="4">
        <v>1100</v>
      </c>
      <c r="L24" s="8">
        <f t="shared" si="1"/>
        <v>265.5</v>
      </c>
      <c r="M24" s="4">
        <v>612</v>
      </c>
      <c r="N24" s="8">
        <f t="shared" si="2"/>
        <v>244.8</v>
      </c>
      <c r="O24" s="4">
        <v>2014</v>
      </c>
      <c r="P24" s="4">
        <v>0</v>
      </c>
      <c r="Q24" s="8">
        <f t="shared" si="3"/>
        <v>786.59999999999991</v>
      </c>
    </row>
    <row r="25" spans="1:17">
      <c r="A25" s="15">
        <f t="shared" si="4"/>
        <v>20</v>
      </c>
      <c r="B25" s="9">
        <v>37</v>
      </c>
      <c r="C25" s="5" t="s">
        <v>77</v>
      </c>
      <c r="D25" s="5" t="s">
        <v>78</v>
      </c>
      <c r="E25" s="6" t="s">
        <v>79</v>
      </c>
      <c r="F25" s="11" t="s">
        <v>27</v>
      </c>
      <c r="G25" s="9">
        <v>952</v>
      </c>
      <c r="H25" s="9">
        <v>1050</v>
      </c>
      <c r="I25" s="7">
        <f t="shared" si="0"/>
        <v>285.59999999999997</v>
      </c>
      <c r="J25" s="9">
        <v>860</v>
      </c>
      <c r="K25" s="9">
        <v>1100</v>
      </c>
      <c r="L25" s="8">
        <f t="shared" si="1"/>
        <v>258</v>
      </c>
      <c r="M25" s="9">
        <v>600</v>
      </c>
      <c r="N25" s="8">
        <f t="shared" si="2"/>
        <v>240</v>
      </c>
      <c r="O25" s="9">
        <v>2014</v>
      </c>
      <c r="P25" s="9">
        <v>0</v>
      </c>
      <c r="Q25" s="8">
        <f t="shared" si="3"/>
        <v>783.59999999999991</v>
      </c>
    </row>
    <row r="26" spans="1:17">
      <c r="A26" s="15">
        <f t="shared" si="4"/>
        <v>21</v>
      </c>
      <c r="B26" s="9">
        <v>409</v>
      </c>
      <c r="C26" s="15" t="s">
        <v>80</v>
      </c>
      <c r="D26" s="15" t="s">
        <v>81</v>
      </c>
      <c r="E26" s="13" t="s">
        <v>82</v>
      </c>
      <c r="F26" s="15" t="s">
        <v>27</v>
      </c>
      <c r="G26" s="4">
        <v>944</v>
      </c>
      <c r="H26" s="4">
        <v>1050</v>
      </c>
      <c r="I26" s="7">
        <f t="shared" si="0"/>
        <v>283.2</v>
      </c>
      <c r="J26" s="4">
        <v>914</v>
      </c>
      <c r="K26" s="4">
        <v>1100</v>
      </c>
      <c r="L26" s="8">
        <f t="shared" si="1"/>
        <v>274.2</v>
      </c>
      <c r="M26" s="4">
        <v>563</v>
      </c>
      <c r="N26" s="8">
        <f t="shared" si="2"/>
        <v>225.20000000000002</v>
      </c>
      <c r="O26" s="4">
        <v>2014</v>
      </c>
      <c r="P26" s="9">
        <v>0</v>
      </c>
      <c r="Q26" s="8">
        <f t="shared" si="3"/>
        <v>782.6</v>
      </c>
    </row>
    <row r="27" spans="1:17">
      <c r="A27" s="15">
        <f t="shared" si="4"/>
        <v>22</v>
      </c>
      <c r="B27" s="9">
        <v>202</v>
      </c>
      <c r="C27" s="10" t="s">
        <v>83</v>
      </c>
      <c r="D27" s="10" t="s">
        <v>84</v>
      </c>
      <c r="E27" s="6" t="s">
        <v>85</v>
      </c>
      <c r="F27" s="11" t="s">
        <v>27</v>
      </c>
      <c r="G27" s="9">
        <v>845</v>
      </c>
      <c r="H27" s="9">
        <v>1050</v>
      </c>
      <c r="I27" s="7">
        <f t="shared" si="0"/>
        <v>253.5</v>
      </c>
      <c r="J27" s="9">
        <v>948</v>
      </c>
      <c r="K27" s="9">
        <v>1100</v>
      </c>
      <c r="L27" s="8">
        <f t="shared" si="1"/>
        <v>284.39999999999998</v>
      </c>
      <c r="M27" s="9">
        <v>611</v>
      </c>
      <c r="N27" s="8">
        <f t="shared" si="2"/>
        <v>244.4</v>
      </c>
      <c r="O27" s="9">
        <v>2014</v>
      </c>
      <c r="P27" s="9">
        <v>0</v>
      </c>
      <c r="Q27" s="8">
        <f t="shared" si="3"/>
        <v>782.3</v>
      </c>
    </row>
    <row r="28" spans="1:17">
      <c r="A28" s="15">
        <f t="shared" si="4"/>
        <v>23</v>
      </c>
      <c r="B28" s="9">
        <v>160</v>
      </c>
      <c r="C28" s="12" t="s">
        <v>86</v>
      </c>
      <c r="D28" s="12" t="s">
        <v>87</v>
      </c>
      <c r="E28" s="13" t="s">
        <v>88</v>
      </c>
      <c r="F28" s="14" t="s">
        <v>27</v>
      </c>
      <c r="G28" s="9">
        <v>889</v>
      </c>
      <c r="H28" s="9">
        <v>1050</v>
      </c>
      <c r="I28" s="7">
        <f t="shared" si="0"/>
        <v>266.7</v>
      </c>
      <c r="J28" s="9">
        <v>858</v>
      </c>
      <c r="K28" s="9">
        <v>1100</v>
      </c>
      <c r="L28" s="8">
        <f t="shared" si="1"/>
        <v>257.39999999999998</v>
      </c>
      <c r="M28" s="9">
        <v>645</v>
      </c>
      <c r="N28" s="8">
        <f t="shared" si="2"/>
        <v>258</v>
      </c>
      <c r="O28" s="9">
        <v>2014</v>
      </c>
      <c r="P28" s="9">
        <v>0</v>
      </c>
      <c r="Q28" s="8">
        <f t="shared" si="3"/>
        <v>782.09999999999991</v>
      </c>
    </row>
    <row r="29" spans="1:17">
      <c r="A29" s="15">
        <f t="shared" si="4"/>
        <v>24</v>
      </c>
      <c r="B29" s="9">
        <v>190</v>
      </c>
      <c r="C29" s="12" t="s">
        <v>89</v>
      </c>
      <c r="D29" s="12" t="s">
        <v>90</v>
      </c>
      <c r="E29" s="13" t="s">
        <v>91</v>
      </c>
      <c r="F29" s="14" t="s">
        <v>27</v>
      </c>
      <c r="G29" s="9">
        <v>992</v>
      </c>
      <c r="H29" s="9">
        <v>1050</v>
      </c>
      <c r="I29" s="7">
        <f t="shared" si="0"/>
        <v>297.59999999999997</v>
      </c>
      <c r="J29" s="9">
        <v>804</v>
      </c>
      <c r="K29" s="9">
        <v>1100</v>
      </c>
      <c r="L29" s="8">
        <f t="shared" si="1"/>
        <v>241.2</v>
      </c>
      <c r="M29" s="9">
        <v>604</v>
      </c>
      <c r="N29" s="8">
        <f t="shared" si="2"/>
        <v>241.60000000000002</v>
      </c>
      <c r="O29" s="9">
        <v>2014</v>
      </c>
      <c r="P29" s="9">
        <v>0</v>
      </c>
      <c r="Q29" s="8">
        <f t="shared" si="3"/>
        <v>780.4</v>
      </c>
    </row>
    <row r="30" spans="1:17">
      <c r="A30" s="15">
        <f t="shared" si="4"/>
        <v>25</v>
      </c>
      <c r="B30" s="9">
        <v>213</v>
      </c>
      <c r="C30" s="10" t="s">
        <v>92</v>
      </c>
      <c r="D30" s="10" t="s">
        <v>93</v>
      </c>
      <c r="E30" s="6" t="s">
        <v>94</v>
      </c>
      <c r="F30" s="11" t="s">
        <v>27</v>
      </c>
      <c r="G30" s="9">
        <v>901</v>
      </c>
      <c r="H30" s="9">
        <v>1050</v>
      </c>
      <c r="I30" s="7">
        <f t="shared" si="0"/>
        <v>270.3</v>
      </c>
      <c r="J30" s="9">
        <v>880</v>
      </c>
      <c r="K30" s="9">
        <v>1100</v>
      </c>
      <c r="L30" s="8">
        <f t="shared" si="1"/>
        <v>264</v>
      </c>
      <c r="M30" s="9">
        <v>613</v>
      </c>
      <c r="N30" s="8">
        <f t="shared" si="2"/>
        <v>245.20000000000002</v>
      </c>
      <c r="O30" s="9">
        <v>2014</v>
      </c>
      <c r="P30" s="9">
        <v>0</v>
      </c>
      <c r="Q30" s="8">
        <f t="shared" si="3"/>
        <v>779.5</v>
      </c>
    </row>
    <row r="31" spans="1:17">
      <c r="A31" s="15">
        <f t="shared" si="4"/>
        <v>26</v>
      </c>
      <c r="B31" s="4">
        <v>831</v>
      </c>
      <c r="C31" s="10" t="s">
        <v>95</v>
      </c>
      <c r="D31" s="10" t="s">
        <v>96</v>
      </c>
      <c r="E31" s="6" t="s">
        <v>97</v>
      </c>
      <c r="F31" s="10" t="s">
        <v>52</v>
      </c>
      <c r="G31" s="4">
        <v>806</v>
      </c>
      <c r="H31" s="4">
        <v>1050</v>
      </c>
      <c r="I31" s="7">
        <f t="shared" si="0"/>
        <v>241.79999999999998</v>
      </c>
      <c r="J31" s="4">
        <v>862</v>
      </c>
      <c r="K31" s="4">
        <v>1100</v>
      </c>
      <c r="L31" s="8">
        <f t="shared" si="1"/>
        <v>258.59999999999997</v>
      </c>
      <c r="M31" s="4">
        <v>697</v>
      </c>
      <c r="N31" s="8">
        <f t="shared" si="2"/>
        <v>278.8</v>
      </c>
      <c r="O31" s="4">
        <v>2014</v>
      </c>
      <c r="P31" s="4">
        <v>0</v>
      </c>
      <c r="Q31" s="8">
        <f t="shared" si="3"/>
        <v>779.2</v>
      </c>
    </row>
    <row r="32" spans="1:17">
      <c r="A32" s="15">
        <f t="shared" si="4"/>
        <v>27</v>
      </c>
      <c r="B32" s="9">
        <v>431</v>
      </c>
      <c r="C32" s="15" t="s">
        <v>98</v>
      </c>
      <c r="D32" s="15" t="s">
        <v>99</v>
      </c>
      <c r="E32" s="13" t="s">
        <v>100</v>
      </c>
      <c r="F32" s="15" t="s">
        <v>27</v>
      </c>
      <c r="G32" s="4">
        <v>928</v>
      </c>
      <c r="H32" s="4">
        <v>1050</v>
      </c>
      <c r="I32" s="7">
        <f t="shared" si="0"/>
        <v>278.39999999999998</v>
      </c>
      <c r="J32" s="4">
        <v>855</v>
      </c>
      <c r="K32" s="4">
        <v>1100</v>
      </c>
      <c r="L32" s="8">
        <f t="shared" si="1"/>
        <v>256.5</v>
      </c>
      <c r="M32" s="4">
        <v>610</v>
      </c>
      <c r="N32" s="8">
        <f t="shared" si="2"/>
        <v>244</v>
      </c>
      <c r="O32" s="4">
        <v>2014</v>
      </c>
      <c r="P32" s="9">
        <v>0</v>
      </c>
      <c r="Q32" s="8">
        <f t="shared" si="3"/>
        <v>778.9</v>
      </c>
    </row>
    <row r="33" spans="1:17">
      <c r="A33" s="15">
        <f t="shared" si="4"/>
        <v>28</v>
      </c>
      <c r="B33" s="9">
        <v>207</v>
      </c>
      <c r="C33" s="10" t="s">
        <v>101</v>
      </c>
      <c r="D33" s="10" t="s">
        <v>102</v>
      </c>
      <c r="E33" s="6" t="s">
        <v>103</v>
      </c>
      <c r="F33" s="11" t="s">
        <v>27</v>
      </c>
      <c r="G33" s="9">
        <v>862</v>
      </c>
      <c r="H33" s="9">
        <v>1050</v>
      </c>
      <c r="I33" s="7">
        <f t="shared" si="0"/>
        <v>258.59999999999997</v>
      </c>
      <c r="J33" s="9">
        <v>897</v>
      </c>
      <c r="K33" s="9">
        <v>1100</v>
      </c>
      <c r="L33" s="8">
        <f t="shared" si="1"/>
        <v>269.09999999999997</v>
      </c>
      <c r="M33" s="9">
        <v>627</v>
      </c>
      <c r="N33" s="8">
        <f t="shared" si="2"/>
        <v>250.8</v>
      </c>
      <c r="O33" s="9">
        <v>2014</v>
      </c>
      <c r="P33" s="9">
        <v>0</v>
      </c>
      <c r="Q33" s="8">
        <f t="shared" si="3"/>
        <v>778.5</v>
      </c>
    </row>
    <row r="34" spans="1:17">
      <c r="A34" s="15">
        <f t="shared" si="4"/>
        <v>29</v>
      </c>
      <c r="B34" s="4">
        <v>623</v>
      </c>
      <c r="C34" s="5" t="s">
        <v>104</v>
      </c>
      <c r="D34" s="5" t="s">
        <v>105</v>
      </c>
      <c r="E34" s="6" t="s">
        <v>106</v>
      </c>
      <c r="F34" s="5" t="s">
        <v>23</v>
      </c>
      <c r="G34" s="4">
        <v>953</v>
      </c>
      <c r="H34" s="4">
        <v>1050</v>
      </c>
      <c r="I34" s="7">
        <f t="shared" si="0"/>
        <v>285.89999999999998</v>
      </c>
      <c r="J34" s="4">
        <v>895</v>
      </c>
      <c r="K34" s="4">
        <v>1100</v>
      </c>
      <c r="L34" s="8">
        <f t="shared" si="1"/>
        <v>268.5</v>
      </c>
      <c r="M34" s="4">
        <v>558</v>
      </c>
      <c r="N34" s="8">
        <f t="shared" si="2"/>
        <v>223.20000000000002</v>
      </c>
      <c r="O34" s="4">
        <v>2014</v>
      </c>
      <c r="P34" s="4">
        <v>0</v>
      </c>
      <c r="Q34" s="8">
        <f t="shared" si="3"/>
        <v>777.6</v>
      </c>
    </row>
    <row r="35" spans="1:17">
      <c r="A35" s="15">
        <f t="shared" si="4"/>
        <v>30</v>
      </c>
      <c r="B35" s="9">
        <v>68</v>
      </c>
      <c r="C35" s="5" t="s">
        <v>107</v>
      </c>
      <c r="D35" s="5" t="s">
        <v>108</v>
      </c>
      <c r="E35" s="6" t="s">
        <v>109</v>
      </c>
      <c r="F35" s="11" t="s">
        <v>27</v>
      </c>
      <c r="G35" s="9">
        <v>938</v>
      </c>
      <c r="H35" s="9">
        <v>1050</v>
      </c>
      <c r="I35" s="7">
        <f t="shared" si="0"/>
        <v>281.39999999999998</v>
      </c>
      <c r="J35" s="9">
        <v>919</v>
      </c>
      <c r="K35" s="9">
        <v>1100</v>
      </c>
      <c r="L35" s="8">
        <f t="shared" si="1"/>
        <v>275.7</v>
      </c>
      <c r="M35" s="9">
        <v>544</v>
      </c>
      <c r="N35" s="8">
        <f t="shared" si="2"/>
        <v>217.60000000000002</v>
      </c>
      <c r="O35" s="9">
        <v>2013</v>
      </c>
      <c r="P35" s="9">
        <v>0</v>
      </c>
      <c r="Q35" s="8">
        <f t="shared" si="3"/>
        <v>774.69999999999993</v>
      </c>
    </row>
    <row r="36" spans="1:17">
      <c r="A36" s="15">
        <f t="shared" si="4"/>
        <v>31</v>
      </c>
      <c r="B36" s="9">
        <v>305</v>
      </c>
      <c r="C36" s="10" t="s">
        <v>24</v>
      </c>
      <c r="D36" s="10" t="s">
        <v>110</v>
      </c>
      <c r="E36" s="6" t="s">
        <v>111</v>
      </c>
      <c r="F36" s="11" t="s">
        <v>27</v>
      </c>
      <c r="G36" s="9">
        <v>747</v>
      </c>
      <c r="H36" s="9">
        <v>850</v>
      </c>
      <c r="I36" s="7">
        <f t="shared" si="0"/>
        <v>276.82941176470587</v>
      </c>
      <c r="J36" s="9">
        <v>835</v>
      </c>
      <c r="K36" s="9">
        <v>1100</v>
      </c>
      <c r="L36" s="8">
        <f t="shared" si="1"/>
        <v>250.49999999999994</v>
      </c>
      <c r="M36" s="9">
        <v>608</v>
      </c>
      <c r="N36" s="8">
        <f t="shared" si="2"/>
        <v>243.20000000000002</v>
      </c>
      <c r="O36" s="9">
        <v>2014</v>
      </c>
      <c r="P36" s="9">
        <v>0</v>
      </c>
      <c r="Q36" s="8">
        <f t="shared" si="3"/>
        <v>770.52941176470586</v>
      </c>
    </row>
    <row r="37" spans="1:17">
      <c r="A37" s="15">
        <f t="shared" si="4"/>
        <v>32</v>
      </c>
      <c r="B37" s="4">
        <v>565</v>
      </c>
      <c r="C37" s="5" t="s">
        <v>112</v>
      </c>
      <c r="D37" s="5" t="s">
        <v>113</v>
      </c>
      <c r="E37" s="6" t="s">
        <v>114</v>
      </c>
      <c r="F37" s="5" t="s">
        <v>23</v>
      </c>
      <c r="G37" s="4">
        <v>930</v>
      </c>
      <c r="H37" s="4">
        <v>1050</v>
      </c>
      <c r="I37" s="7">
        <f t="shared" si="0"/>
        <v>279</v>
      </c>
      <c r="J37" s="4">
        <v>777</v>
      </c>
      <c r="K37" s="4">
        <v>1100</v>
      </c>
      <c r="L37" s="8">
        <f t="shared" si="1"/>
        <v>233.10000000000002</v>
      </c>
      <c r="M37" s="4">
        <v>646</v>
      </c>
      <c r="N37" s="8">
        <f t="shared" si="2"/>
        <v>258.40000000000003</v>
      </c>
      <c r="O37" s="4">
        <v>2013</v>
      </c>
      <c r="P37" s="4">
        <v>0</v>
      </c>
      <c r="Q37" s="8">
        <f t="shared" si="3"/>
        <v>770.5</v>
      </c>
    </row>
    <row r="38" spans="1:17">
      <c r="A38" s="15">
        <f t="shared" si="4"/>
        <v>33</v>
      </c>
      <c r="B38" s="9">
        <v>149</v>
      </c>
      <c r="C38" s="12" t="s">
        <v>115</v>
      </c>
      <c r="D38" s="12" t="s">
        <v>116</v>
      </c>
      <c r="E38" s="13" t="s">
        <v>117</v>
      </c>
      <c r="F38" s="14" t="s">
        <v>118</v>
      </c>
      <c r="G38" s="9">
        <v>800</v>
      </c>
      <c r="H38" s="9">
        <v>850</v>
      </c>
      <c r="I38" s="7">
        <f t="shared" ref="I38:I65" si="5">(G38/H38*1050)*0.3</f>
        <v>296.47058823529409</v>
      </c>
      <c r="J38" s="9">
        <v>883</v>
      </c>
      <c r="K38" s="9">
        <v>1100</v>
      </c>
      <c r="L38" s="8">
        <f t="shared" ref="L38:L65" si="6">(J38/K38*1100)*0.3</f>
        <v>264.89999999999998</v>
      </c>
      <c r="M38" s="9">
        <v>521</v>
      </c>
      <c r="N38" s="8">
        <f t="shared" ref="N38:N65" si="7">(M38+P38)*0.4</f>
        <v>208.4</v>
      </c>
      <c r="O38" s="9">
        <v>2014</v>
      </c>
      <c r="P38" s="9">
        <v>0</v>
      </c>
      <c r="Q38" s="8">
        <f t="shared" ref="Q38:Q65" si="8">(I38+L38+N38)</f>
        <v>769.77058823529399</v>
      </c>
    </row>
    <row r="39" spans="1:17">
      <c r="A39" s="15">
        <f t="shared" si="4"/>
        <v>34</v>
      </c>
      <c r="B39" s="4">
        <v>713</v>
      </c>
      <c r="C39" s="5" t="s">
        <v>119</v>
      </c>
      <c r="D39" s="5" t="s">
        <v>120</v>
      </c>
      <c r="E39" s="6" t="s">
        <v>121</v>
      </c>
      <c r="F39" s="5" t="s">
        <v>23</v>
      </c>
      <c r="G39" s="4">
        <v>938</v>
      </c>
      <c r="H39" s="4">
        <v>1050</v>
      </c>
      <c r="I39" s="7">
        <f t="shared" si="5"/>
        <v>281.39999999999998</v>
      </c>
      <c r="J39" s="4">
        <v>773</v>
      </c>
      <c r="K39" s="4">
        <v>1100</v>
      </c>
      <c r="L39" s="8">
        <f t="shared" si="6"/>
        <v>231.89999999999998</v>
      </c>
      <c r="M39" s="4">
        <v>641</v>
      </c>
      <c r="N39" s="8">
        <f t="shared" si="7"/>
        <v>256.40000000000003</v>
      </c>
      <c r="O39" s="4">
        <v>2014</v>
      </c>
      <c r="P39" s="4">
        <v>0</v>
      </c>
      <c r="Q39" s="8">
        <f t="shared" si="8"/>
        <v>769.7</v>
      </c>
    </row>
    <row r="40" spans="1:17">
      <c r="A40" s="15">
        <f t="shared" si="4"/>
        <v>35</v>
      </c>
      <c r="B40" s="4">
        <v>686</v>
      </c>
      <c r="C40" s="5" t="s">
        <v>122</v>
      </c>
      <c r="D40" s="5" t="s">
        <v>123</v>
      </c>
      <c r="E40" s="6" t="s">
        <v>124</v>
      </c>
      <c r="F40" s="5" t="s">
        <v>23</v>
      </c>
      <c r="G40" s="4">
        <v>933</v>
      </c>
      <c r="H40" s="4">
        <v>1050</v>
      </c>
      <c r="I40" s="7">
        <f t="shared" si="5"/>
        <v>279.89999999999998</v>
      </c>
      <c r="J40" s="4">
        <v>865</v>
      </c>
      <c r="K40" s="4">
        <v>1100</v>
      </c>
      <c r="L40" s="8">
        <f t="shared" si="6"/>
        <v>259.5</v>
      </c>
      <c r="M40" s="4">
        <v>575</v>
      </c>
      <c r="N40" s="8">
        <f t="shared" si="7"/>
        <v>230</v>
      </c>
      <c r="O40" s="4">
        <v>2014</v>
      </c>
      <c r="P40" s="4">
        <v>0</v>
      </c>
      <c r="Q40" s="8">
        <f t="shared" si="8"/>
        <v>769.4</v>
      </c>
    </row>
    <row r="41" spans="1:17">
      <c r="A41" s="15">
        <f t="shared" si="4"/>
        <v>36</v>
      </c>
      <c r="B41" s="4">
        <v>909</v>
      </c>
      <c r="C41" s="5" t="s">
        <v>125</v>
      </c>
      <c r="D41" s="5" t="s">
        <v>81</v>
      </c>
      <c r="E41" s="6" t="s">
        <v>126</v>
      </c>
      <c r="F41" s="5" t="s">
        <v>52</v>
      </c>
      <c r="G41" s="4">
        <v>943</v>
      </c>
      <c r="H41" s="4">
        <v>1050</v>
      </c>
      <c r="I41" s="7">
        <f t="shared" si="5"/>
        <v>282.89999999999998</v>
      </c>
      <c r="J41" s="4">
        <v>895</v>
      </c>
      <c r="K41" s="4">
        <v>1100</v>
      </c>
      <c r="L41" s="8">
        <f t="shared" si="6"/>
        <v>268.5</v>
      </c>
      <c r="M41" s="4">
        <v>544</v>
      </c>
      <c r="N41" s="8">
        <f t="shared" si="7"/>
        <v>217.60000000000002</v>
      </c>
      <c r="O41" s="4">
        <v>2014</v>
      </c>
      <c r="P41" s="4">
        <v>0</v>
      </c>
      <c r="Q41" s="8">
        <f t="shared" si="8"/>
        <v>769</v>
      </c>
    </row>
    <row r="42" spans="1:17">
      <c r="A42" s="15">
        <f t="shared" si="4"/>
        <v>37</v>
      </c>
      <c r="B42" s="4">
        <v>943</v>
      </c>
      <c r="C42" s="5" t="s">
        <v>127</v>
      </c>
      <c r="D42" s="5" t="s">
        <v>128</v>
      </c>
      <c r="E42" s="6" t="s">
        <v>129</v>
      </c>
      <c r="F42" s="5" t="s">
        <v>52</v>
      </c>
      <c r="G42" s="4">
        <v>865</v>
      </c>
      <c r="H42" s="4">
        <v>1050</v>
      </c>
      <c r="I42" s="7">
        <f t="shared" si="5"/>
        <v>259.5</v>
      </c>
      <c r="J42" s="4">
        <v>851</v>
      </c>
      <c r="K42" s="4">
        <v>1100</v>
      </c>
      <c r="L42" s="8">
        <f t="shared" si="6"/>
        <v>255.29999999999998</v>
      </c>
      <c r="M42" s="4">
        <v>635</v>
      </c>
      <c r="N42" s="8">
        <f t="shared" si="7"/>
        <v>254</v>
      </c>
      <c r="O42" s="4">
        <v>2014</v>
      </c>
      <c r="P42" s="4">
        <v>0</v>
      </c>
      <c r="Q42" s="8">
        <f t="shared" si="8"/>
        <v>768.8</v>
      </c>
    </row>
    <row r="43" spans="1:17">
      <c r="A43" s="15">
        <f t="shared" si="4"/>
        <v>38</v>
      </c>
      <c r="B43" s="9">
        <v>113</v>
      </c>
      <c r="C43" s="12" t="s">
        <v>130</v>
      </c>
      <c r="D43" s="12" t="s">
        <v>131</v>
      </c>
      <c r="E43" s="13" t="s">
        <v>132</v>
      </c>
      <c r="F43" s="14" t="s">
        <v>27</v>
      </c>
      <c r="G43" s="9">
        <v>842</v>
      </c>
      <c r="H43" s="9">
        <v>1050</v>
      </c>
      <c r="I43" s="7">
        <f t="shared" si="5"/>
        <v>252.6</v>
      </c>
      <c r="J43" s="9">
        <v>911</v>
      </c>
      <c r="K43" s="9">
        <v>1100</v>
      </c>
      <c r="L43" s="8">
        <f t="shared" si="6"/>
        <v>273.3</v>
      </c>
      <c r="M43" s="9">
        <v>601</v>
      </c>
      <c r="N43" s="8">
        <f t="shared" si="7"/>
        <v>240.4</v>
      </c>
      <c r="O43" s="9">
        <v>2014</v>
      </c>
      <c r="P43" s="9">
        <v>0</v>
      </c>
      <c r="Q43" s="8">
        <f t="shared" si="8"/>
        <v>766.3</v>
      </c>
    </row>
    <row r="44" spans="1:17">
      <c r="A44" s="15">
        <f t="shared" si="4"/>
        <v>39</v>
      </c>
      <c r="B44" s="9">
        <v>15</v>
      </c>
      <c r="C44" s="5" t="s">
        <v>133</v>
      </c>
      <c r="D44" s="5" t="s">
        <v>134</v>
      </c>
      <c r="E44" s="6" t="s">
        <v>135</v>
      </c>
      <c r="F44" s="11" t="s">
        <v>27</v>
      </c>
      <c r="G44" s="9">
        <v>931</v>
      </c>
      <c r="H44" s="9">
        <v>1050</v>
      </c>
      <c r="I44" s="7">
        <f t="shared" si="5"/>
        <v>279.3</v>
      </c>
      <c r="J44" s="9">
        <v>865</v>
      </c>
      <c r="K44" s="9">
        <v>1100</v>
      </c>
      <c r="L44" s="8">
        <f t="shared" si="6"/>
        <v>259.5</v>
      </c>
      <c r="M44" s="9">
        <v>568</v>
      </c>
      <c r="N44" s="8">
        <f t="shared" si="7"/>
        <v>227.20000000000002</v>
      </c>
      <c r="O44" s="9">
        <v>2014</v>
      </c>
      <c r="P44" s="9">
        <v>0</v>
      </c>
      <c r="Q44" s="8">
        <f t="shared" si="8"/>
        <v>766</v>
      </c>
    </row>
    <row r="45" spans="1:17">
      <c r="A45" s="15">
        <f t="shared" si="4"/>
        <v>40</v>
      </c>
      <c r="B45" s="4">
        <v>514</v>
      </c>
      <c r="C45" s="15" t="s">
        <v>136</v>
      </c>
      <c r="D45" s="15" t="s">
        <v>137</v>
      </c>
      <c r="E45" s="13" t="s">
        <v>138</v>
      </c>
      <c r="F45" s="15" t="s">
        <v>23</v>
      </c>
      <c r="G45" s="4">
        <v>844</v>
      </c>
      <c r="H45" s="4">
        <v>1050</v>
      </c>
      <c r="I45" s="7">
        <f t="shared" si="5"/>
        <v>253.2</v>
      </c>
      <c r="J45" s="4">
        <v>860</v>
      </c>
      <c r="K45" s="4">
        <v>1100</v>
      </c>
      <c r="L45" s="8">
        <f t="shared" si="6"/>
        <v>258</v>
      </c>
      <c r="M45" s="4">
        <v>634</v>
      </c>
      <c r="N45" s="8">
        <f t="shared" si="7"/>
        <v>253.60000000000002</v>
      </c>
      <c r="O45" s="4">
        <v>2014</v>
      </c>
      <c r="P45" s="4">
        <v>0</v>
      </c>
      <c r="Q45" s="8">
        <f t="shared" si="8"/>
        <v>764.8</v>
      </c>
    </row>
    <row r="46" spans="1:17">
      <c r="A46" s="15">
        <f t="shared" si="4"/>
        <v>41</v>
      </c>
      <c r="B46" s="9">
        <v>467</v>
      </c>
      <c r="C46" s="15" t="s">
        <v>139</v>
      </c>
      <c r="D46" s="15" t="s">
        <v>108</v>
      </c>
      <c r="E46" s="13" t="s">
        <v>140</v>
      </c>
      <c r="F46" s="15" t="s">
        <v>27</v>
      </c>
      <c r="G46" s="4">
        <v>842</v>
      </c>
      <c r="H46" s="4">
        <v>1050</v>
      </c>
      <c r="I46" s="7">
        <f t="shared" si="5"/>
        <v>252.6</v>
      </c>
      <c r="J46" s="4">
        <v>862</v>
      </c>
      <c r="K46" s="4">
        <v>1100</v>
      </c>
      <c r="L46" s="8">
        <f t="shared" si="6"/>
        <v>258.59999999999997</v>
      </c>
      <c r="M46" s="4">
        <v>633</v>
      </c>
      <c r="N46" s="8">
        <f t="shared" si="7"/>
        <v>253.20000000000002</v>
      </c>
      <c r="O46" s="4">
        <v>2014</v>
      </c>
      <c r="P46" s="4">
        <v>0</v>
      </c>
      <c r="Q46" s="8">
        <f t="shared" si="8"/>
        <v>764.4</v>
      </c>
    </row>
    <row r="47" spans="1:17">
      <c r="A47" s="15">
        <f t="shared" si="4"/>
        <v>42</v>
      </c>
      <c r="B47" s="9">
        <v>13</v>
      </c>
      <c r="C47" s="16" t="s">
        <v>141</v>
      </c>
      <c r="D47" s="16" t="s">
        <v>142</v>
      </c>
      <c r="E47" s="17" t="s">
        <v>143</v>
      </c>
      <c r="F47" s="18" t="s">
        <v>27</v>
      </c>
      <c r="G47" s="19">
        <v>917</v>
      </c>
      <c r="H47" s="19">
        <v>1050</v>
      </c>
      <c r="I47" s="7">
        <f t="shared" si="5"/>
        <v>275.09999999999997</v>
      </c>
      <c r="J47" s="19">
        <v>870</v>
      </c>
      <c r="K47" s="9">
        <v>1100</v>
      </c>
      <c r="L47" s="8">
        <f t="shared" si="6"/>
        <v>261</v>
      </c>
      <c r="M47" s="19">
        <v>570</v>
      </c>
      <c r="N47" s="8">
        <f t="shared" si="7"/>
        <v>228</v>
      </c>
      <c r="O47" s="19">
        <v>2014</v>
      </c>
      <c r="P47" s="19">
        <v>0</v>
      </c>
      <c r="Q47" s="8">
        <f t="shared" si="8"/>
        <v>764.09999999999991</v>
      </c>
    </row>
    <row r="48" spans="1:17">
      <c r="A48" s="15">
        <f t="shared" si="4"/>
        <v>43</v>
      </c>
      <c r="B48" s="4">
        <v>924</v>
      </c>
      <c r="C48" s="5" t="s">
        <v>144</v>
      </c>
      <c r="D48" s="5" t="s">
        <v>145</v>
      </c>
      <c r="E48" s="6" t="s">
        <v>146</v>
      </c>
      <c r="F48" s="5" t="s">
        <v>52</v>
      </c>
      <c r="G48" s="4">
        <v>898</v>
      </c>
      <c r="H48" s="4">
        <v>1050</v>
      </c>
      <c r="I48" s="7">
        <f t="shared" si="5"/>
        <v>269.39999999999998</v>
      </c>
      <c r="J48" s="4">
        <v>801</v>
      </c>
      <c r="K48" s="4">
        <v>1100</v>
      </c>
      <c r="L48" s="8">
        <f t="shared" si="6"/>
        <v>240.29999999999998</v>
      </c>
      <c r="M48" s="4">
        <v>636</v>
      </c>
      <c r="N48" s="8">
        <f t="shared" si="7"/>
        <v>254.4</v>
      </c>
      <c r="O48" s="4">
        <v>2014</v>
      </c>
      <c r="P48" s="4">
        <v>0</v>
      </c>
      <c r="Q48" s="8">
        <f t="shared" si="8"/>
        <v>764.09999999999991</v>
      </c>
    </row>
    <row r="49" spans="1:17">
      <c r="A49" s="15">
        <f t="shared" si="4"/>
        <v>44</v>
      </c>
      <c r="B49" s="4">
        <v>975</v>
      </c>
      <c r="C49" s="5" t="s">
        <v>147</v>
      </c>
      <c r="D49" s="5" t="s">
        <v>116</v>
      </c>
      <c r="E49" s="6" t="s">
        <v>148</v>
      </c>
      <c r="F49" s="5" t="s">
        <v>52</v>
      </c>
      <c r="G49" s="4">
        <v>866</v>
      </c>
      <c r="H49" s="4">
        <v>1050</v>
      </c>
      <c r="I49" s="7">
        <f t="shared" si="5"/>
        <v>259.8</v>
      </c>
      <c r="J49" s="4">
        <v>815</v>
      </c>
      <c r="K49" s="4">
        <v>1100</v>
      </c>
      <c r="L49" s="8">
        <f t="shared" si="6"/>
        <v>244.50000000000003</v>
      </c>
      <c r="M49" s="4">
        <v>647</v>
      </c>
      <c r="N49" s="8">
        <f t="shared" si="7"/>
        <v>258.8</v>
      </c>
      <c r="O49" s="4">
        <v>2014</v>
      </c>
      <c r="P49" s="4">
        <v>0</v>
      </c>
      <c r="Q49" s="8">
        <f t="shared" si="8"/>
        <v>763.10000000000014</v>
      </c>
    </row>
    <row r="50" spans="1:17">
      <c r="A50" s="15">
        <f t="shared" si="4"/>
        <v>45</v>
      </c>
      <c r="B50" s="9">
        <v>392</v>
      </c>
      <c r="C50" s="5" t="s">
        <v>149</v>
      </c>
      <c r="D50" s="5" t="s">
        <v>150</v>
      </c>
      <c r="E50" s="6" t="s">
        <v>151</v>
      </c>
      <c r="F50" s="11" t="s">
        <v>27</v>
      </c>
      <c r="G50" s="9">
        <v>946</v>
      </c>
      <c r="H50" s="9">
        <v>1050</v>
      </c>
      <c r="I50" s="7">
        <f t="shared" si="5"/>
        <v>283.8</v>
      </c>
      <c r="J50" s="9">
        <v>843</v>
      </c>
      <c r="K50" s="9">
        <v>1100</v>
      </c>
      <c r="L50" s="8">
        <f t="shared" si="6"/>
        <v>252.89999999999998</v>
      </c>
      <c r="M50" s="9">
        <v>565</v>
      </c>
      <c r="N50" s="8">
        <f t="shared" si="7"/>
        <v>226</v>
      </c>
      <c r="O50" s="9">
        <v>2014</v>
      </c>
      <c r="P50" s="9">
        <v>0</v>
      </c>
      <c r="Q50" s="8">
        <f t="shared" si="8"/>
        <v>762.7</v>
      </c>
    </row>
    <row r="51" spans="1:17">
      <c r="A51" s="15">
        <f t="shared" si="4"/>
        <v>46</v>
      </c>
      <c r="B51" s="4">
        <v>784</v>
      </c>
      <c r="C51" s="5" t="s">
        <v>152</v>
      </c>
      <c r="D51" s="5" t="s">
        <v>153</v>
      </c>
      <c r="E51" s="6" t="s">
        <v>26</v>
      </c>
      <c r="F51" s="5" t="s">
        <v>23</v>
      </c>
      <c r="G51" s="4">
        <v>944</v>
      </c>
      <c r="H51" s="4">
        <v>1050</v>
      </c>
      <c r="I51" s="7">
        <f t="shared" si="5"/>
        <v>283.2</v>
      </c>
      <c r="J51" s="4">
        <v>900</v>
      </c>
      <c r="K51" s="4">
        <v>1100</v>
      </c>
      <c r="L51" s="8">
        <f t="shared" si="6"/>
        <v>270</v>
      </c>
      <c r="M51" s="4">
        <v>523</v>
      </c>
      <c r="N51" s="8">
        <f t="shared" si="7"/>
        <v>209.20000000000002</v>
      </c>
      <c r="O51" s="4">
        <v>2014</v>
      </c>
      <c r="P51" s="4">
        <v>0</v>
      </c>
      <c r="Q51" s="8">
        <f t="shared" si="8"/>
        <v>762.40000000000009</v>
      </c>
    </row>
    <row r="52" spans="1:17">
      <c r="A52" s="15">
        <f t="shared" si="4"/>
        <v>47</v>
      </c>
      <c r="B52" s="9">
        <v>196</v>
      </c>
      <c r="C52" s="12" t="s">
        <v>154</v>
      </c>
      <c r="D52" s="12" t="s">
        <v>142</v>
      </c>
      <c r="E52" s="13" t="s">
        <v>155</v>
      </c>
      <c r="F52" s="14" t="s">
        <v>27</v>
      </c>
      <c r="G52" s="9">
        <v>719</v>
      </c>
      <c r="H52" s="9">
        <v>850</v>
      </c>
      <c r="I52" s="7">
        <f t="shared" si="5"/>
        <v>266.45294117647057</v>
      </c>
      <c r="J52" s="9">
        <v>889</v>
      </c>
      <c r="K52" s="9">
        <v>1100</v>
      </c>
      <c r="L52" s="8">
        <f t="shared" si="6"/>
        <v>266.7</v>
      </c>
      <c r="M52" s="9">
        <v>573</v>
      </c>
      <c r="N52" s="8">
        <f t="shared" si="7"/>
        <v>229.20000000000002</v>
      </c>
      <c r="O52" s="9">
        <v>2014</v>
      </c>
      <c r="P52" s="9">
        <v>0</v>
      </c>
      <c r="Q52" s="8">
        <f t="shared" si="8"/>
        <v>762.35294117647061</v>
      </c>
    </row>
    <row r="53" spans="1:17">
      <c r="A53" s="15">
        <f t="shared" si="4"/>
        <v>48</v>
      </c>
      <c r="B53" s="9">
        <v>7</v>
      </c>
      <c r="C53" s="5" t="s">
        <v>156</v>
      </c>
      <c r="D53" s="5" t="s">
        <v>157</v>
      </c>
      <c r="E53" s="6" t="s">
        <v>158</v>
      </c>
      <c r="F53" s="11" t="s">
        <v>27</v>
      </c>
      <c r="G53" s="9">
        <v>909</v>
      </c>
      <c r="H53" s="9">
        <v>1050</v>
      </c>
      <c r="I53" s="7">
        <f t="shared" si="5"/>
        <v>272.70000000000005</v>
      </c>
      <c r="J53" s="9">
        <v>812</v>
      </c>
      <c r="K53" s="9">
        <v>1100</v>
      </c>
      <c r="L53" s="8">
        <f t="shared" si="6"/>
        <v>243.6</v>
      </c>
      <c r="M53" s="9">
        <v>615</v>
      </c>
      <c r="N53" s="8">
        <f t="shared" si="7"/>
        <v>246</v>
      </c>
      <c r="O53" s="9">
        <v>2014</v>
      </c>
      <c r="P53" s="9">
        <v>0</v>
      </c>
      <c r="Q53" s="8">
        <f t="shared" si="8"/>
        <v>762.30000000000007</v>
      </c>
    </row>
    <row r="54" spans="1:17">
      <c r="A54" s="15">
        <f t="shared" si="4"/>
        <v>49</v>
      </c>
      <c r="B54" s="9">
        <v>278</v>
      </c>
      <c r="C54" s="10" t="s">
        <v>159</v>
      </c>
      <c r="D54" s="10" t="s">
        <v>160</v>
      </c>
      <c r="E54" s="6" t="s">
        <v>161</v>
      </c>
      <c r="F54" s="11" t="s">
        <v>27</v>
      </c>
      <c r="G54" s="9">
        <v>903</v>
      </c>
      <c r="H54" s="9">
        <v>1050</v>
      </c>
      <c r="I54" s="7">
        <f t="shared" si="5"/>
        <v>270.89999999999998</v>
      </c>
      <c r="J54" s="9">
        <v>867</v>
      </c>
      <c r="K54" s="9">
        <v>1100</v>
      </c>
      <c r="L54" s="8">
        <f t="shared" si="6"/>
        <v>260.09999999999997</v>
      </c>
      <c r="M54" s="9">
        <v>578</v>
      </c>
      <c r="N54" s="8">
        <f t="shared" si="7"/>
        <v>231.20000000000002</v>
      </c>
      <c r="O54" s="9">
        <v>2014</v>
      </c>
      <c r="P54" s="9">
        <v>0</v>
      </c>
      <c r="Q54" s="8">
        <f t="shared" si="8"/>
        <v>762.2</v>
      </c>
    </row>
    <row r="55" spans="1:17">
      <c r="A55" s="15">
        <f t="shared" si="4"/>
        <v>50</v>
      </c>
      <c r="B55" s="9">
        <v>191</v>
      </c>
      <c r="C55" s="12" t="s">
        <v>162</v>
      </c>
      <c r="D55" s="12" t="s">
        <v>163</v>
      </c>
      <c r="E55" s="13" t="s">
        <v>164</v>
      </c>
      <c r="F55" s="14" t="s">
        <v>27</v>
      </c>
      <c r="G55" s="9">
        <v>900</v>
      </c>
      <c r="H55" s="9">
        <v>1050</v>
      </c>
      <c r="I55" s="7">
        <f t="shared" si="5"/>
        <v>270</v>
      </c>
      <c r="J55" s="9">
        <v>878</v>
      </c>
      <c r="K55" s="9">
        <v>1100</v>
      </c>
      <c r="L55" s="8">
        <f t="shared" si="6"/>
        <v>263.39999999999998</v>
      </c>
      <c r="M55" s="9">
        <v>572</v>
      </c>
      <c r="N55" s="8">
        <f t="shared" si="7"/>
        <v>228.8</v>
      </c>
      <c r="O55" s="9">
        <v>2014</v>
      </c>
      <c r="P55" s="9">
        <v>0</v>
      </c>
      <c r="Q55" s="8">
        <f t="shared" si="8"/>
        <v>762.2</v>
      </c>
    </row>
    <row r="56" spans="1:17">
      <c r="A56" s="15">
        <f t="shared" si="4"/>
        <v>51</v>
      </c>
      <c r="B56" s="9">
        <v>489</v>
      </c>
      <c r="C56" s="15" t="s">
        <v>165</v>
      </c>
      <c r="D56" s="15" t="s">
        <v>108</v>
      </c>
      <c r="E56" s="13" t="s">
        <v>166</v>
      </c>
      <c r="F56" s="15" t="s">
        <v>27</v>
      </c>
      <c r="G56" s="4">
        <v>857</v>
      </c>
      <c r="H56" s="4">
        <v>1050</v>
      </c>
      <c r="I56" s="7">
        <f t="shared" si="5"/>
        <v>257.09999999999997</v>
      </c>
      <c r="J56" s="4">
        <v>927</v>
      </c>
      <c r="K56" s="4">
        <v>1100</v>
      </c>
      <c r="L56" s="8">
        <f t="shared" si="6"/>
        <v>278.09999999999997</v>
      </c>
      <c r="M56" s="4">
        <v>566</v>
      </c>
      <c r="N56" s="8">
        <f t="shared" si="7"/>
        <v>226.4</v>
      </c>
      <c r="O56" s="4">
        <v>2014</v>
      </c>
      <c r="P56" s="4">
        <v>0</v>
      </c>
      <c r="Q56" s="8">
        <f t="shared" si="8"/>
        <v>761.59999999999991</v>
      </c>
    </row>
    <row r="57" spans="1:17">
      <c r="A57" s="15">
        <f t="shared" si="4"/>
        <v>52</v>
      </c>
      <c r="B57" s="9">
        <v>289</v>
      </c>
      <c r="C57" s="10" t="s">
        <v>167</v>
      </c>
      <c r="D57" s="10" t="s">
        <v>168</v>
      </c>
      <c r="E57" s="6" t="s">
        <v>169</v>
      </c>
      <c r="F57" s="11" t="s">
        <v>27</v>
      </c>
      <c r="G57" s="9">
        <v>954</v>
      </c>
      <c r="H57" s="9">
        <v>1050</v>
      </c>
      <c r="I57" s="7">
        <f t="shared" si="5"/>
        <v>286.2</v>
      </c>
      <c r="J57" s="9">
        <v>842</v>
      </c>
      <c r="K57" s="9">
        <v>1100</v>
      </c>
      <c r="L57" s="8">
        <f t="shared" si="6"/>
        <v>252.6</v>
      </c>
      <c r="M57" s="9">
        <v>554</v>
      </c>
      <c r="N57" s="8">
        <f t="shared" si="7"/>
        <v>221.60000000000002</v>
      </c>
      <c r="O57" s="9">
        <v>2014</v>
      </c>
      <c r="P57" s="9">
        <v>0</v>
      </c>
      <c r="Q57" s="8">
        <f t="shared" si="8"/>
        <v>760.4</v>
      </c>
    </row>
    <row r="58" spans="1:17">
      <c r="A58" s="15">
        <f t="shared" si="4"/>
        <v>53</v>
      </c>
      <c r="B58" s="9">
        <v>112</v>
      </c>
      <c r="C58" s="12" t="s">
        <v>170</v>
      </c>
      <c r="D58" s="12" t="s">
        <v>171</v>
      </c>
      <c r="E58" s="13" t="s">
        <v>172</v>
      </c>
      <c r="F58" s="14" t="s">
        <v>27</v>
      </c>
      <c r="G58" s="9">
        <v>690</v>
      </c>
      <c r="H58" s="9">
        <v>850</v>
      </c>
      <c r="I58" s="7">
        <f t="shared" si="5"/>
        <v>255.70588235294116</v>
      </c>
      <c r="J58" s="9">
        <v>904</v>
      </c>
      <c r="K58" s="9">
        <v>1100</v>
      </c>
      <c r="L58" s="8">
        <f t="shared" si="6"/>
        <v>271.2</v>
      </c>
      <c r="M58" s="9">
        <v>582</v>
      </c>
      <c r="N58" s="8">
        <f t="shared" si="7"/>
        <v>232.8</v>
      </c>
      <c r="O58" s="9">
        <v>2014</v>
      </c>
      <c r="P58" s="9">
        <v>0</v>
      </c>
      <c r="Q58" s="8">
        <f t="shared" si="8"/>
        <v>759.70588235294122</v>
      </c>
    </row>
    <row r="59" spans="1:17">
      <c r="A59" s="15">
        <f t="shared" si="4"/>
        <v>54</v>
      </c>
      <c r="B59" s="9">
        <v>476</v>
      </c>
      <c r="C59" s="15" t="s">
        <v>173</v>
      </c>
      <c r="D59" s="15" t="s">
        <v>174</v>
      </c>
      <c r="E59" s="13" t="s">
        <v>175</v>
      </c>
      <c r="F59" s="15" t="s">
        <v>27</v>
      </c>
      <c r="G59" s="4">
        <v>870</v>
      </c>
      <c r="H59" s="4">
        <v>1050</v>
      </c>
      <c r="I59" s="7">
        <f t="shared" si="5"/>
        <v>261</v>
      </c>
      <c r="J59" s="4">
        <v>838</v>
      </c>
      <c r="K59" s="4">
        <v>1100</v>
      </c>
      <c r="L59" s="8">
        <f t="shared" si="6"/>
        <v>251.39999999999998</v>
      </c>
      <c r="M59" s="4">
        <v>618</v>
      </c>
      <c r="N59" s="8">
        <f t="shared" si="7"/>
        <v>247.20000000000002</v>
      </c>
      <c r="O59" s="4">
        <v>2014</v>
      </c>
      <c r="P59" s="4">
        <v>0</v>
      </c>
      <c r="Q59" s="8">
        <f t="shared" si="8"/>
        <v>759.6</v>
      </c>
    </row>
    <row r="60" spans="1:17">
      <c r="A60" s="15">
        <f t="shared" si="4"/>
        <v>55</v>
      </c>
      <c r="B60" s="9">
        <v>385</v>
      </c>
      <c r="C60" s="5" t="s">
        <v>176</v>
      </c>
      <c r="D60" s="20" t="s">
        <v>177</v>
      </c>
      <c r="E60" s="6" t="s">
        <v>178</v>
      </c>
      <c r="F60" s="11" t="s">
        <v>27</v>
      </c>
      <c r="G60" s="9">
        <v>790</v>
      </c>
      <c r="H60" s="9">
        <v>1050</v>
      </c>
      <c r="I60" s="7">
        <f t="shared" si="5"/>
        <v>237</v>
      </c>
      <c r="J60" s="9">
        <v>932</v>
      </c>
      <c r="K60" s="9">
        <v>1100</v>
      </c>
      <c r="L60" s="8">
        <f t="shared" si="6"/>
        <v>279.59999999999997</v>
      </c>
      <c r="M60" s="9">
        <v>607</v>
      </c>
      <c r="N60" s="8">
        <f t="shared" si="7"/>
        <v>242.8</v>
      </c>
      <c r="O60" s="9">
        <v>2014</v>
      </c>
      <c r="P60" s="9">
        <v>0</v>
      </c>
      <c r="Q60" s="8">
        <f t="shared" si="8"/>
        <v>759.39999999999986</v>
      </c>
    </row>
    <row r="61" spans="1:17">
      <c r="A61" s="15">
        <f t="shared" si="4"/>
        <v>56</v>
      </c>
      <c r="B61" s="4">
        <v>567</v>
      </c>
      <c r="C61" s="5" t="s">
        <v>179</v>
      </c>
      <c r="D61" s="5" t="s">
        <v>180</v>
      </c>
      <c r="E61" s="6" t="s">
        <v>181</v>
      </c>
      <c r="F61" s="5" t="s">
        <v>23</v>
      </c>
      <c r="G61" s="4">
        <v>667</v>
      </c>
      <c r="H61" s="4">
        <v>850</v>
      </c>
      <c r="I61" s="7">
        <f t="shared" si="5"/>
        <v>247.18235294117645</v>
      </c>
      <c r="J61" s="4">
        <v>890</v>
      </c>
      <c r="K61" s="4">
        <v>1100</v>
      </c>
      <c r="L61" s="8">
        <f t="shared" si="6"/>
        <v>267</v>
      </c>
      <c r="M61" s="4">
        <v>613</v>
      </c>
      <c r="N61" s="8">
        <f t="shared" si="7"/>
        <v>245.20000000000002</v>
      </c>
      <c r="O61" s="4">
        <v>2013</v>
      </c>
      <c r="P61" s="4">
        <v>0</v>
      </c>
      <c r="Q61" s="8">
        <f t="shared" si="8"/>
        <v>759.38235294117646</v>
      </c>
    </row>
    <row r="62" spans="1:17">
      <c r="A62" s="15">
        <f t="shared" si="4"/>
        <v>57</v>
      </c>
      <c r="B62" s="4">
        <v>620</v>
      </c>
      <c r="C62" s="5" t="s">
        <v>188</v>
      </c>
      <c r="D62" s="5" t="s">
        <v>182</v>
      </c>
      <c r="E62" s="6" t="s">
        <v>91</v>
      </c>
      <c r="F62" s="5" t="s">
        <v>23</v>
      </c>
      <c r="G62" s="4">
        <v>932</v>
      </c>
      <c r="H62" s="4">
        <v>1050</v>
      </c>
      <c r="I62" s="7">
        <f t="shared" si="5"/>
        <v>279.59999999999997</v>
      </c>
      <c r="J62" s="4">
        <v>845</v>
      </c>
      <c r="K62" s="4">
        <v>1100</v>
      </c>
      <c r="L62" s="8">
        <f t="shared" si="6"/>
        <v>253.5</v>
      </c>
      <c r="M62" s="4">
        <v>565</v>
      </c>
      <c r="N62" s="8">
        <f t="shared" si="7"/>
        <v>226</v>
      </c>
      <c r="O62" s="4">
        <v>2014</v>
      </c>
      <c r="P62" s="4">
        <v>0</v>
      </c>
      <c r="Q62" s="8">
        <f t="shared" si="8"/>
        <v>759.09999999999991</v>
      </c>
    </row>
    <row r="63" spans="1:17">
      <c r="A63" s="15">
        <f t="shared" si="4"/>
        <v>58</v>
      </c>
      <c r="B63" s="9">
        <v>446</v>
      </c>
      <c r="C63" s="15" t="s">
        <v>189</v>
      </c>
      <c r="D63" s="15" t="s">
        <v>183</v>
      </c>
      <c r="E63" s="13" t="s">
        <v>184</v>
      </c>
      <c r="F63" s="15" t="s">
        <v>27</v>
      </c>
      <c r="G63" s="4">
        <v>939</v>
      </c>
      <c r="H63" s="4">
        <v>1050</v>
      </c>
      <c r="I63" s="7">
        <f t="shared" si="5"/>
        <v>281.7</v>
      </c>
      <c r="J63" s="4">
        <v>821</v>
      </c>
      <c r="K63" s="4">
        <v>1100</v>
      </c>
      <c r="L63" s="8">
        <f t="shared" si="6"/>
        <v>246.29999999999998</v>
      </c>
      <c r="M63" s="4">
        <v>574</v>
      </c>
      <c r="N63" s="8">
        <f t="shared" si="7"/>
        <v>229.60000000000002</v>
      </c>
      <c r="O63" s="4">
        <v>2014</v>
      </c>
      <c r="P63" s="9">
        <v>0</v>
      </c>
      <c r="Q63" s="8">
        <f t="shared" si="8"/>
        <v>757.6</v>
      </c>
    </row>
    <row r="64" spans="1:17">
      <c r="A64" s="15">
        <f t="shared" si="4"/>
        <v>59</v>
      </c>
      <c r="B64" s="4">
        <v>570</v>
      </c>
      <c r="C64" s="5" t="s">
        <v>190</v>
      </c>
      <c r="D64" s="20" t="s">
        <v>185</v>
      </c>
      <c r="E64" s="6" t="s">
        <v>186</v>
      </c>
      <c r="F64" s="5" t="s">
        <v>23</v>
      </c>
      <c r="G64" s="4">
        <v>912</v>
      </c>
      <c r="H64" s="4">
        <v>1050</v>
      </c>
      <c r="I64" s="7">
        <f t="shared" si="5"/>
        <v>273.59999999999997</v>
      </c>
      <c r="J64" s="4">
        <v>804</v>
      </c>
      <c r="K64" s="4">
        <v>1100</v>
      </c>
      <c r="L64" s="8">
        <f t="shared" si="6"/>
        <v>241.2</v>
      </c>
      <c r="M64" s="4">
        <v>606</v>
      </c>
      <c r="N64" s="8">
        <f t="shared" si="7"/>
        <v>242.4</v>
      </c>
      <c r="O64" s="4">
        <v>2014</v>
      </c>
      <c r="P64" s="4">
        <v>0</v>
      </c>
      <c r="Q64" s="8">
        <f t="shared" si="8"/>
        <v>757.19999999999993</v>
      </c>
    </row>
    <row r="65" spans="1:17">
      <c r="A65" s="15">
        <f t="shared" si="4"/>
        <v>60</v>
      </c>
      <c r="B65" s="9">
        <v>304</v>
      </c>
      <c r="C65" s="10" t="s">
        <v>191</v>
      </c>
      <c r="D65" s="10" t="s">
        <v>81</v>
      </c>
      <c r="E65" s="6" t="s">
        <v>187</v>
      </c>
      <c r="F65" s="11" t="s">
        <v>27</v>
      </c>
      <c r="G65" s="9">
        <v>920</v>
      </c>
      <c r="H65" s="9">
        <v>1050</v>
      </c>
      <c r="I65" s="7">
        <f t="shared" si="5"/>
        <v>276</v>
      </c>
      <c r="J65" s="9">
        <v>890</v>
      </c>
      <c r="K65" s="9">
        <v>1100</v>
      </c>
      <c r="L65" s="8">
        <f t="shared" si="6"/>
        <v>267</v>
      </c>
      <c r="M65" s="9">
        <v>535</v>
      </c>
      <c r="N65" s="8">
        <f t="shared" si="7"/>
        <v>214</v>
      </c>
      <c r="O65" s="9">
        <v>2014</v>
      </c>
      <c r="P65" s="9">
        <v>0</v>
      </c>
      <c r="Q65" s="8">
        <f t="shared" si="8"/>
        <v>757</v>
      </c>
    </row>
    <row r="66" spans="1:17">
      <c r="A66" s="26" t="s">
        <v>195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7">
      <c r="A67" s="27" t="s">
        <v>196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7">
      <c r="A68" s="27" t="s">
        <v>197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7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7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7">
      <c r="A71" s="22" t="s">
        <v>198</v>
      </c>
      <c r="B71" s="23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7">
      <c r="A72" s="22" t="s">
        <v>199</v>
      </c>
      <c r="B72" s="23"/>
      <c r="C72" s="24"/>
      <c r="D72" s="24"/>
      <c r="E72" s="22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</sheetData>
  <mergeCells count="6">
    <mergeCell ref="A68:O68"/>
    <mergeCell ref="A1:O1"/>
    <mergeCell ref="A2:O2"/>
    <mergeCell ref="A3:O3"/>
    <mergeCell ref="A66:O66"/>
    <mergeCell ref="A67:O67"/>
  </mergeCells>
  <pageMargins left="0.2" right="0.2" top="0.75" bottom="0.25" header="0.3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Javed</dc:creator>
  <cp:lastModifiedBy>Shoaib</cp:lastModifiedBy>
  <cp:lastPrinted>2014-10-09T06:18:39Z</cp:lastPrinted>
  <dcterms:created xsi:type="dcterms:W3CDTF">2014-10-09T05:52:01Z</dcterms:created>
  <dcterms:modified xsi:type="dcterms:W3CDTF">2014-10-10T19:11:48Z</dcterms:modified>
</cp:coreProperties>
</file>